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'Лист3'!$A$1:$BO$196</definedName>
  </definedNames>
  <calcPr fullCalcOnLoad="1"/>
</workbook>
</file>

<file path=xl/sharedStrings.xml><?xml version="1.0" encoding="utf-8"?>
<sst xmlns="http://schemas.openxmlformats.org/spreadsheetml/2006/main" count="584" uniqueCount="359">
  <si>
    <t>Утверждаю</t>
  </si>
  <si>
    <t>Директор  ____________/А.Н.Волохин/</t>
  </si>
  <si>
    <t>УЧЕБНЫЙ ПЛАН</t>
  </si>
  <si>
    <t>Квалификация: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</si>
  <si>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</si>
  <si>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</si>
  <si>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</si>
  <si>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</si>
  <si>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</si>
  <si>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</si>
  <si>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</si>
  <si>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</si>
  <si>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</si>
  <si>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</si>
  <si>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</si>
  <si>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</si>
  <si>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</si>
  <si>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</si>
  <si>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</si>
  <si>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</si>
  <si>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</si>
  <si>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</si>
  <si>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</si>
  <si>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</si>
  <si>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</si>
  <si>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</si>
  <si>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</si>
  <si>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</si>
  <si>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</si>
  <si>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</si>
  <si>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</si>
  <si>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</si>
  <si>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</si>
  <si>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</si>
  <si>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</si>
  <si>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</si>
  <si>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</si>
  <si>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</si>
  <si>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</si>
  <si>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</si>
  <si>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</si>
  <si>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</si>
  <si>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</si>
  <si>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</si>
  <si>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</si>
  <si>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</si>
  <si>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</si>
  <si>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</si>
  <si>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</si>
  <si>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</si>
  <si>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</si>
  <si>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</si>
  <si>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</si>
  <si>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</si>
  <si>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</si>
  <si>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</si>
  <si>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</si>
  <si>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</si>
  <si>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</si>
  <si>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</si>
  <si>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</si>
  <si>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</si>
  <si>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</si>
  <si>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</si>
  <si>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</si>
  <si>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</si>
  <si>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</si>
  <si>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</si>
  <si>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</si>
  <si>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</si>
  <si>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</si>
  <si>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</si>
  <si>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</si>
  <si>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</si>
  <si>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</si>
  <si>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</si>
  <si>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</si>
  <si>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</si>
  <si>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</si>
  <si>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</si>
  <si>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</si>
  <si>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</si>
  <si>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</si>
  <si>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</si>
  <si>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</si>
  <si>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</si>
  <si>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</si>
  <si>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</si>
  <si>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</si>
  <si>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</si>
  <si>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</si>
  <si>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</si>
  <si>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</si>
  <si>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</si>
  <si>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</si>
  <si>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>ОБЖ</t>
  </si>
  <si>
    <t>ОДП.00</t>
  </si>
  <si>
    <t>Профильные дисциплины</t>
  </si>
  <si>
    <t>Математика</t>
  </si>
  <si>
    <t>Информатика и ИКТ</t>
  </si>
  <si>
    <t>ПП.02</t>
  </si>
  <si>
    <t>ВСЕГО ТЕОР+ПРАКТИКА</t>
  </si>
  <si>
    <t xml:space="preserve">                                                                               </t>
  </si>
  <si>
    <t>Охрана труда</t>
  </si>
  <si>
    <t>Материаловедение</t>
  </si>
  <si>
    <t xml:space="preserve">Техническое обслуживание и ремонт автотранспорта </t>
  </si>
  <si>
    <t>УП 01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</si>
  <si>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</si>
  <si>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</si>
  <si>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</si>
  <si>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</si>
  <si>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</si>
  <si>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</si>
  <si>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</si>
  <si>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-\-\ДЗ</t>
  </si>
  <si>
    <t>УП. 03</t>
  </si>
  <si>
    <t>. -\-\-\-\-\Э</t>
  </si>
  <si>
    <t>. -\-\-\З</t>
  </si>
  <si>
    <t>ПрО=ЛПЗ+(УП=ПП)/УНобяз+(УП+ПП)*100 = (328+147)+(216+468)/(678+279)+(216+468)*100 = 475+684/957+684*100 = 1159/1641*100 = 70,6%</t>
  </si>
  <si>
    <t>IV курс</t>
  </si>
  <si>
    <t>Наименование циклов, дисциплин, профессиональных модулей, междисциплинарных курсов, практик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</si>
  <si>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</si>
  <si>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</si>
  <si>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</si>
  <si>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</si>
  <si>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</si>
  <si>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</si>
  <si>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</si>
  <si>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</si>
  <si>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</si>
  <si>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</si>
  <si>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</si>
  <si>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</si>
  <si>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</si>
  <si>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</si>
  <si>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</si>
  <si>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</si>
  <si>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. -\-\Э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</si>
  <si>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</si>
  <si>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</si>
  <si>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</si>
  <si>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</si>
  <si>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</si>
  <si>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</si>
  <si>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</si>
  <si>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</si>
  <si>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</si>
  <si>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</si>
  <si>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</si>
  <si>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</si>
  <si>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</si>
  <si>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</si>
  <si>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Основы агрономии</t>
  </si>
  <si>
    <t>Основы зоотехнии</t>
  </si>
  <si>
    <t>Основы механизации,электрификации и автоматизации сельскохозяйственного производства</t>
  </si>
  <si>
    <t>Инженерная графика</t>
  </si>
  <si>
    <t>Техническая механика</t>
  </si>
  <si>
    <t>Основы аналитической химии</t>
  </si>
  <si>
    <t>Микробиология,санитария и гигиена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</si>
  <si>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</si>
  <si>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</si>
  <si>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</si>
  <si>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Производство и первичная обработка продукции растениеводства</t>
  </si>
  <si>
    <t>Технологии производства продукции растениеводства</t>
  </si>
  <si>
    <t>Учебная практика</t>
  </si>
  <si>
    <t>Производственная практика (по профилю специальности)</t>
  </si>
  <si>
    <t>Технологические машины в сельском хозяйстве</t>
  </si>
  <si>
    <t>Селекция и семеноводство сельскохозяйственных культур</t>
  </si>
  <si>
    <t>Сельскохозяйственная энтомология</t>
  </si>
  <si>
    <t>Защита растений</t>
  </si>
  <si>
    <t>Земледелие с основами мелиорации</t>
  </si>
  <si>
    <t>Агрохимия</t>
  </si>
  <si>
    <t>Производство продукции растениеводства</t>
  </si>
  <si>
    <t>. -\-\-\-\-\З</t>
  </si>
  <si>
    <t>Производство и первичная обработка продукции животноводства</t>
  </si>
  <si>
    <t>МДК.01.01.</t>
  </si>
  <si>
    <t>МДК.02.01.</t>
  </si>
  <si>
    <t>Технологии производства продукции животноводства</t>
  </si>
  <si>
    <t>Технология продуктов животноводства</t>
  </si>
  <si>
    <t>МДК.02.02.</t>
  </si>
  <si>
    <t>Кормопроизводство</t>
  </si>
  <si>
    <t>Производство кормов</t>
  </si>
  <si>
    <t>Основы ветеринарии</t>
  </si>
  <si>
    <t>Технология первичной переработки продукции животноводства</t>
  </si>
  <si>
    <t>Раздел 1.6.</t>
  </si>
  <si>
    <t>Раздел 1.7.</t>
  </si>
  <si>
    <t>Раздел 1.1.</t>
  </si>
  <si>
    <t xml:space="preserve">Раздел 1.2.  </t>
  </si>
  <si>
    <t xml:space="preserve">Раздел 1.3.  </t>
  </si>
  <si>
    <t xml:space="preserve">Раздел 1.4.  </t>
  </si>
  <si>
    <t xml:space="preserve">Раздел 1.5.   </t>
  </si>
  <si>
    <t>Раздел 2.1.</t>
  </si>
  <si>
    <t xml:space="preserve">Раздел 2.2.1.  </t>
  </si>
  <si>
    <t xml:space="preserve">Раздел 2.2.2.   </t>
  </si>
  <si>
    <t>Раздел 2.2.3.</t>
  </si>
  <si>
    <t>Хранение, транспортировка и реализация сельскохозяйственной продукции</t>
  </si>
  <si>
    <t>МДК.03.01.</t>
  </si>
  <si>
    <t>МДК.03.02.</t>
  </si>
  <si>
    <t>Технологии хранения, транспортировки и реализации сельскохозяйственной продукции</t>
  </si>
  <si>
    <t>Сооружения и оборудование по хранению, и переработке сельскохозяйственной продукции</t>
  </si>
  <si>
    <t>Технология хранения, переработки и стандартизация продукции животноводства</t>
  </si>
  <si>
    <t>Раздел 3.2.</t>
  </si>
  <si>
    <t>Раздел 3.1.</t>
  </si>
  <si>
    <t xml:space="preserve">Раздел 3.2.1.  </t>
  </si>
  <si>
    <t xml:space="preserve">Раздел 3.2.2.   </t>
  </si>
  <si>
    <t>Сооружения и оборудование по хранению сельскохозяйственной продукции</t>
  </si>
  <si>
    <t>Технохимический контроль сельскохозяйственного сырья и продуктов переработки</t>
  </si>
  <si>
    <t>ПМ.04</t>
  </si>
  <si>
    <t>Управление работами по производству и переработке продукции растениеводства и животноводства</t>
  </si>
  <si>
    <t>МДК.04.01.</t>
  </si>
  <si>
    <t>Управление структурным подразделением организации</t>
  </si>
  <si>
    <t>Раздел 4.1.</t>
  </si>
  <si>
    <t>Раздел 4.2.</t>
  </si>
  <si>
    <t>УП. 02</t>
  </si>
  <si>
    <t>УП. 04</t>
  </si>
  <si>
    <t>ПП.04</t>
  </si>
  <si>
    <t>. -\-\-\-\-\-\-\Э</t>
  </si>
  <si>
    <t>. -\-\-\-\-\-\-\ДЗ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</si>
  <si>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</si>
  <si>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</si>
  <si>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</si>
  <si>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</si>
  <si>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</si>
  <si>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</si>
  <si>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</si>
  <si>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</si>
  <si>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</si>
  <si>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Хранение и переработка сельскохозяйственной продукции с основами стандартизации и сертификации</t>
  </si>
  <si>
    <t>Организация переработки сельскохозяйственной продукции</t>
  </si>
  <si>
    <t>Организация и управление сельскохозяйственным производством</t>
  </si>
  <si>
    <t>. - \Э</t>
  </si>
  <si>
    <t>. - \ДЗ</t>
  </si>
  <si>
    <t>. -\-\-\3</t>
  </si>
  <si>
    <t>.-\-\-\Э</t>
  </si>
  <si>
    <t>.-\-\-\-\-\-\Э</t>
  </si>
  <si>
    <t>. -\-\-\-\-\ДЗ\ДЗ</t>
  </si>
  <si>
    <t>. -\-\-\-\-\-\-\З</t>
  </si>
  <si>
    <t>УП. 05</t>
  </si>
  <si>
    <t>ПП. 05</t>
  </si>
  <si>
    <t>Основы законодательства в сфере дорожного движения</t>
  </si>
  <si>
    <t>Основы безопастности управления транспортным средством</t>
  </si>
  <si>
    <t>Первая помощь</t>
  </si>
  <si>
    <t>Устройство тракторов</t>
  </si>
  <si>
    <t xml:space="preserve">Техническое обслуживание и ремонт тракторов </t>
  </si>
  <si>
    <t>6 нед.</t>
  </si>
  <si>
    <t>экзаменов</t>
  </si>
  <si>
    <t>диф. зачетов</t>
  </si>
  <si>
    <t>. -\-\-\-\-\ДЗ\-\ДЗ</t>
  </si>
  <si>
    <t>. -\-\-\-\-\ДЗ</t>
  </si>
  <si>
    <t>. -\-\-\-\-\-\З</t>
  </si>
  <si>
    <t>. -\-\-\-\-\-\ДЗ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</si>
  <si>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</si>
  <si>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</si>
  <si>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</si>
  <si>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</si>
  <si>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</si>
  <si>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</si>
  <si>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</si>
  <si>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</si>
  <si>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</si>
  <si>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</si>
  <si>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Мастерские: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</si>
  <si>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</si>
  <si>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</si>
  <si>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</si>
  <si>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</si>
  <si>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</si>
  <si>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Инженерной графики</t>
  </si>
  <si>
    <t>Материаловедения</t>
  </si>
  <si>
    <t>Агрономии</t>
  </si>
  <si>
    <t>Зоотехнии</t>
  </si>
  <si>
    <t>Товароведения сельскохозяйственной продукции</t>
  </si>
  <si>
    <t>Экологических основ природопользования</t>
  </si>
  <si>
    <t>Безопасности жизнедеятельности и охраны труда</t>
  </si>
  <si>
    <t>Технической механики</t>
  </si>
  <si>
    <t>Механизации, электрификации и автоматизации сельскохозяйственных работ</t>
  </si>
  <si>
    <t>Микробиологии, санитарии и гигиены</t>
  </si>
  <si>
    <t>Метрологии, стандартизации и оценки качества</t>
  </si>
  <si>
    <t>Технологий производства продукции растениеводства</t>
  </si>
  <si>
    <t>Технологий производства продукции животноводства</t>
  </si>
  <si>
    <t>Кормопроизводства</t>
  </si>
  <si>
    <t>Технологий хранения и переработки сельскохозяйственной продукции</t>
  </si>
  <si>
    <t>Учебно - производственные</t>
  </si>
  <si>
    <t>Полигоны:</t>
  </si>
  <si>
    <t>Учебно - производственное хозяйство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</si>
  <si>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</si>
  <si>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</si>
  <si>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</si>
  <si>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</si>
  <si>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</si>
  <si>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оо/х</t>
  </si>
  <si>
    <t>С</t>
  </si>
  <si>
    <t>преддипломная</t>
  </si>
  <si>
    <t>И</t>
  </si>
  <si>
    <t>подготовка к итог</t>
  </si>
  <si>
    <t>П</t>
  </si>
  <si>
    <t>Нормативный срок обучения – 3 года 10 месяцев.</t>
  </si>
  <si>
    <t xml:space="preserve">Технолог                           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</si>
  <si>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</si>
  <si>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</si>
  <si>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</si>
  <si>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</si>
  <si>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</si>
  <si>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</si>
  <si>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</si>
  <si>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</si>
  <si>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ПрО=ЛПЗ+(УП+ПП)/УНобяз+(УП+ПП)*100 =  (2155)+(540+504+144)/(4284)+(540+504+144)*100 = 64,6%</t>
  </si>
  <si>
    <t>Государственного автономного профессионального образовательного учреждения</t>
  </si>
  <si>
    <t>. -\-\З\З\З\З\З\З</t>
  </si>
  <si>
    <t>6. ПЕРЕЧЕНЬ  ЛАБОРАТОРИЙ, КАБИНЕТОВ И МАСТЕРСКИХ</t>
  </si>
  <si>
    <t>Стрелковый тир (место для стрельбы)</t>
  </si>
  <si>
    <t>*</t>
  </si>
  <si>
    <t>**</t>
  </si>
  <si>
    <t xml:space="preserve">* - Э по ОП.04 "Инженерная графика" совместно с ОП.05 "Техническая механика"                                                                                                                                                                      ** - Э по МДК 03.01  "Технологии хранения, транспортировки и реализации сельскохозяйственной продукции" проводится  комплексно совместно с МДК 03.02 "Сооружения и оборудование по хранению, и переработке сельскохозяйственной продукции"                                                                                                                                                                                                                                            </t>
  </si>
  <si>
    <t>Преддипломная практика, нед</t>
  </si>
  <si>
    <t>/::</t>
  </si>
  <si>
    <t>35.02.06"Технология производства и переработки сельскохозяйственной продукции"</t>
  </si>
  <si>
    <t>Безопасность жизнедеятельности</t>
  </si>
  <si>
    <t>. -\-\-\-\ДЗ</t>
  </si>
  <si>
    <t>.-\-\-\-\-\Э</t>
  </si>
  <si>
    <t>.-\-\-\-\-\ДЗ</t>
  </si>
  <si>
    <t xml:space="preserve">                  </t>
  </si>
  <si>
    <t>____________/А.Н.Волохин/</t>
  </si>
  <si>
    <t xml:space="preserve">Директор ГАПОУ "ТПТ"  </t>
  </si>
  <si>
    <t>3. План учебного процесса специальности   35.02.06 Технология производства и переработки сельскохозяйственной продукции  ГАПОУ "ТПТ"</t>
  </si>
  <si>
    <t>ГИА</t>
  </si>
  <si>
    <t>Государственная итоговая аттестация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</si>
  <si>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итоговая аттестация                                                                                                    1.Программа базовой/ углубленной подготовки 
</t>
    </r>
  </si>
  <si>
    <t>1 сем. 17 недель</t>
  </si>
  <si>
    <t>2 сем. 23 недели</t>
  </si>
  <si>
    <t>3 сем. 17 недель</t>
  </si>
  <si>
    <t>4 сем. 23 недели</t>
  </si>
  <si>
    <t>5 сем. 16 недель</t>
  </si>
  <si>
    <t>6 сем. 25 недель</t>
  </si>
  <si>
    <t>7 сем. 16 недель</t>
  </si>
  <si>
    <t>8 сем. 17 недель</t>
  </si>
  <si>
    <t>Максимальная учебная нагрузка</t>
  </si>
  <si>
    <t>Астрономия</t>
  </si>
  <si>
    <t>Выполнение работ по рабочей профессии "Приемщик сельскохозяйственных продуктов и сырья"</t>
  </si>
  <si>
    <t>Освоение профессии рабочих "Приемщик сельскохозяйственных продуктов и сырья"</t>
  </si>
  <si>
    <t>ОП.14</t>
  </si>
  <si>
    <t>Основы финансовой грамотности</t>
  </si>
  <si>
    <t>. -\-\-\-\З</t>
  </si>
  <si>
    <t>«_____»____________ 2020 г.</t>
  </si>
  <si>
    <t>БУД.01</t>
  </si>
  <si>
    <t>Родной язык (русский)</t>
  </si>
  <si>
    <t>БУД.02</t>
  </si>
  <si>
    <t>БУД.03</t>
  </si>
  <si>
    <t>БУД.04</t>
  </si>
  <si>
    <t>БУД.05</t>
  </si>
  <si>
    <t>БУД.06</t>
  </si>
  <si>
    <t>БУД.07</t>
  </si>
  <si>
    <t>БУД.08</t>
  </si>
  <si>
    <t>БУД.09</t>
  </si>
  <si>
    <t>ПУД.10</t>
  </si>
  <si>
    <t>ПУД.11</t>
  </si>
  <si>
    <t>ПУД.12</t>
  </si>
  <si>
    <t>. ДЗ \ДЗ</t>
  </si>
  <si>
    <t>. -ДЗ\Э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</si>
</sst>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0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4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15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6" fillId="0" borderId="28" xfId="0" applyFont="1" applyBorder="1" applyAlignment="1">
      <alignment wrapText="1"/>
    </xf>
    <xf numFmtId="0" fontId="26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0" xfId="0" applyFont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26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8" fillId="34" borderId="26" xfId="0" applyFont="1" applyFill="1" applyBorder="1" applyAlignment="1">
      <alignment horizontal="center" vertical="top" wrapText="1"/>
    </xf>
    <xf numFmtId="0" fontId="16" fillId="34" borderId="26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23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8" fillId="34" borderId="37" xfId="0" applyFont="1" applyFill="1" applyBorder="1" applyAlignment="1">
      <alignment horizontal="center" vertical="top" wrapText="1"/>
    </xf>
    <xf numFmtId="0" fontId="16" fillId="34" borderId="37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 wrapText="1"/>
    </xf>
    <xf numFmtId="0" fontId="23" fillId="0" borderId="37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34" borderId="38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34" borderId="38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center" wrapText="1"/>
    </xf>
    <xf numFmtId="0" fontId="23" fillId="0" borderId="38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8" fillId="35" borderId="39" xfId="0" applyFont="1" applyFill="1" applyBorder="1" applyAlignment="1">
      <alignment horizontal="center" vertical="top" wrapText="1"/>
    </xf>
    <xf numFmtId="0" fontId="18" fillId="35" borderId="40" xfId="0" applyFont="1" applyFill="1" applyBorder="1" applyAlignment="1">
      <alignment horizontal="center" vertical="top" wrapText="1"/>
    </xf>
    <xf numFmtId="0" fontId="16" fillId="35" borderId="40" xfId="0" applyFont="1" applyFill="1" applyBorder="1" applyAlignment="1">
      <alignment horizontal="center" vertical="top" wrapText="1"/>
    </xf>
    <xf numFmtId="0" fontId="16" fillId="35" borderId="40" xfId="0" applyFont="1" applyFill="1" applyBorder="1" applyAlignment="1">
      <alignment horizontal="center" vertical="center" wrapText="1"/>
    </xf>
    <xf numFmtId="0" fontId="18" fillId="35" borderId="40" xfId="0" applyFont="1" applyFill="1" applyBorder="1" applyAlignment="1">
      <alignment horizontal="center" vertical="center" wrapText="1"/>
    </xf>
    <xf numFmtId="0" fontId="28" fillId="35" borderId="40" xfId="0" applyFont="1" applyFill="1" applyBorder="1" applyAlignment="1">
      <alignment horizontal="center" vertical="center" wrapText="1"/>
    </xf>
    <xf numFmtId="0" fontId="24" fillId="35" borderId="40" xfId="0" applyFont="1" applyFill="1" applyBorder="1" applyAlignment="1">
      <alignment horizontal="center" vertical="center" wrapText="1"/>
    </xf>
    <xf numFmtId="0" fontId="18" fillId="35" borderId="40" xfId="0" applyFont="1" applyFill="1" applyBorder="1" applyAlignment="1">
      <alignment horizontal="left" vertical="center" wrapText="1"/>
    </xf>
    <xf numFmtId="0" fontId="15" fillId="35" borderId="40" xfId="0" applyFont="1" applyFill="1" applyBorder="1" applyAlignment="1">
      <alignment vertical="top" wrapText="1"/>
    </xf>
    <xf numFmtId="0" fontId="23" fillId="35" borderId="40" xfId="0" applyFont="1" applyFill="1" applyBorder="1" applyAlignment="1">
      <alignment/>
    </xf>
    <xf numFmtId="0" fontId="14" fillId="35" borderId="40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5" borderId="40" xfId="0" applyFill="1" applyBorder="1" applyAlignment="1">
      <alignment/>
    </xf>
    <xf numFmtId="0" fontId="3" fillId="35" borderId="40" xfId="0" applyFont="1" applyFill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8" fillId="35" borderId="15" xfId="0" applyFont="1" applyFill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8" fillId="34" borderId="46" xfId="0" applyFont="1" applyFill="1" applyBorder="1" applyAlignment="1">
      <alignment horizontal="center" vertical="top" wrapText="1"/>
    </xf>
    <xf numFmtId="0" fontId="16" fillId="34" borderId="46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18" fillId="34" borderId="47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34" borderId="46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5" fillId="0" borderId="46" xfId="0" applyFont="1" applyBorder="1" applyAlignment="1">
      <alignment vertical="top" wrapText="1"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6" fillId="35" borderId="28" xfId="0" applyFont="1" applyFill="1" applyBorder="1" applyAlignment="1">
      <alignment/>
    </xf>
    <xf numFmtId="0" fontId="16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29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35" borderId="28" xfId="0" applyFont="1" applyFill="1" applyBorder="1" applyAlignment="1">
      <alignment wrapText="1"/>
    </xf>
    <xf numFmtId="0" fontId="16" fillId="0" borderId="30" xfId="0" applyFont="1" applyBorder="1" applyAlignment="1">
      <alignment wrapText="1"/>
    </xf>
    <xf numFmtId="0" fontId="17" fillId="0" borderId="3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35" borderId="40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top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16" fontId="26" fillId="34" borderId="31" xfId="0" applyNumberFormat="1" applyFont="1" applyFill="1" applyBorder="1" applyAlignment="1">
      <alignment horizontal="center" vertical="center" wrapText="1"/>
    </xf>
    <xf numFmtId="16" fontId="26" fillId="34" borderId="30" xfId="0" applyNumberFormat="1" applyFont="1" applyFill="1" applyBorder="1" applyAlignment="1">
      <alignment horizontal="center" vertical="center" wrapText="1"/>
    </xf>
    <xf numFmtId="16" fontId="26" fillId="34" borderId="29" xfId="0" applyNumberFormat="1" applyFont="1" applyFill="1" applyBorder="1" applyAlignment="1">
      <alignment horizontal="center" vertical="center" wrapText="1"/>
    </xf>
    <xf numFmtId="16" fontId="31" fillId="34" borderId="31" xfId="0" applyNumberFormat="1" applyFont="1" applyFill="1" applyBorder="1" applyAlignment="1">
      <alignment horizontal="center" vertical="center" wrapText="1"/>
    </xf>
    <xf numFmtId="16" fontId="10" fillId="34" borderId="30" xfId="0" applyNumberFormat="1" applyFont="1" applyFill="1" applyBorder="1" applyAlignment="1">
      <alignment horizontal="center" vertical="center" wrapText="1"/>
    </xf>
    <xf numFmtId="16" fontId="10" fillId="34" borderId="29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6" fontId="26" fillId="0" borderId="31" xfId="0" applyNumberFormat="1" applyFont="1" applyBorder="1" applyAlignment="1">
      <alignment horizontal="center" vertical="top" wrapText="1"/>
    </xf>
    <xf numFmtId="16" fontId="26" fillId="0" borderId="30" xfId="0" applyNumberFormat="1" applyFont="1" applyBorder="1" applyAlignment="1">
      <alignment horizontal="center" vertical="top" wrapText="1"/>
    </xf>
    <xf numFmtId="16" fontId="26" fillId="0" borderId="29" xfId="0" applyNumberFormat="1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" fontId="68" fillId="0" borderId="31" xfId="0" applyNumberFormat="1" applyFont="1" applyBorder="1" applyAlignment="1">
      <alignment horizontal="center" vertical="top" wrapText="1"/>
    </xf>
    <xf numFmtId="16" fontId="68" fillId="0" borderId="30" xfId="0" applyNumberFormat="1" applyFont="1" applyBorder="1" applyAlignment="1">
      <alignment horizontal="center" vertical="top" wrapText="1"/>
    </xf>
    <xf numFmtId="16" fontId="68" fillId="0" borderId="29" xfId="0" applyNumberFormat="1" applyFont="1" applyBorder="1" applyAlignment="1">
      <alignment horizontal="center" vertical="top" wrapText="1"/>
    </xf>
    <xf numFmtId="16" fontId="31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60" zoomScaleNormal="75" zoomScalePageLayoutView="0" workbookViewId="0" topLeftCell="A1">
      <selection activeCell="V17" sqref="V17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323</v>
      </c>
    </row>
    <row r="4" spans="1:15" ht="18">
      <c r="A4" s="3"/>
      <c r="D4" s="150" t="s">
        <v>321</v>
      </c>
      <c r="E4" s="150"/>
      <c r="F4" s="150"/>
      <c r="G4" s="150"/>
      <c r="H4" s="150"/>
      <c r="I4" s="328" t="s">
        <v>322</v>
      </c>
      <c r="J4" s="328"/>
      <c r="K4" s="328"/>
      <c r="L4" s="328"/>
      <c r="M4" s="328"/>
      <c r="N4" s="328"/>
      <c r="O4" s="328"/>
    </row>
    <row r="5" spans="1:15" ht="18">
      <c r="A5" s="1"/>
      <c r="E5" s="35"/>
      <c r="F5" s="35"/>
      <c r="G5" s="35"/>
      <c r="H5" s="35"/>
      <c r="I5" s="327" t="s">
        <v>343</v>
      </c>
      <c r="J5" s="327"/>
      <c r="K5" s="327"/>
      <c r="L5" s="327"/>
      <c r="M5" s="327"/>
      <c r="N5" s="327"/>
      <c r="O5" s="327"/>
    </row>
    <row r="6" spans="1:15" ht="18">
      <c r="A6" s="4"/>
      <c r="E6" s="35"/>
      <c r="F6" s="35"/>
      <c r="G6" s="35"/>
      <c r="H6" s="35"/>
      <c r="I6" s="35"/>
      <c r="J6" s="35"/>
      <c r="K6" s="35"/>
      <c r="L6" s="35" t="s">
        <v>298</v>
      </c>
      <c r="M6" s="35"/>
      <c r="N6" s="35"/>
      <c r="O6" s="30"/>
    </row>
    <row r="7" ht="12.75">
      <c r="A7" s="3"/>
    </row>
    <row r="8" ht="12.75">
      <c r="A8" s="5"/>
    </row>
    <row r="9" spans="1:7" ht="17.25">
      <c r="A9" s="3"/>
      <c r="C9" s="29"/>
      <c r="D9" s="29"/>
      <c r="E9" s="32" t="s">
        <v>2</v>
      </c>
      <c r="F9" s="29"/>
      <c r="G9" s="29"/>
    </row>
    <row r="10" spans="1:7" ht="18">
      <c r="A10" s="6"/>
      <c r="C10" s="29"/>
      <c r="D10" s="29"/>
      <c r="E10" s="31" t="s">
        <v>307</v>
      </c>
      <c r="F10" s="29"/>
      <c r="G10" s="29"/>
    </row>
    <row r="11" spans="1:7" ht="18">
      <c r="A11" s="7"/>
      <c r="C11" s="29"/>
      <c r="D11" s="29"/>
      <c r="E11" s="33" t="s">
        <v>300</v>
      </c>
      <c r="F11" s="29"/>
      <c r="G11" s="29"/>
    </row>
    <row r="12" spans="1:7" ht="18">
      <c r="A12" s="3"/>
      <c r="C12" s="29"/>
      <c r="D12" s="29"/>
      <c r="E12" s="31" t="s">
        <v>299</v>
      </c>
      <c r="F12" s="29"/>
      <c r="G12" s="29"/>
    </row>
    <row r="13" spans="1:7" ht="17.25">
      <c r="A13" s="1"/>
      <c r="C13" s="29"/>
      <c r="D13" s="29"/>
      <c r="E13" s="34" t="s">
        <v>316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">
      <c r="A19" s="28"/>
      <c r="B19" s="28"/>
      <c r="C19" s="28"/>
      <c r="D19" s="28"/>
      <c r="E19" s="28" t="s">
        <v>297</v>
      </c>
      <c r="F19" s="28"/>
      <c r="G19" s="31"/>
      <c r="H19" s="31"/>
      <c r="I19" s="31"/>
      <c r="J19" s="31" t="s">
        <v>102</v>
      </c>
      <c r="K19" s="35"/>
      <c r="W19" s="37"/>
    </row>
    <row r="20" spans="7:11" ht="18">
      <c r="G20" s="35"/>
      <c r="H20" s="35"/>
      <c r="I20" s="35"/>
      <c r="J20" s="30" t="s">
        <v>4</v>
      </c>
      <c r="K20" s="35"/>
    </row>
    <row r="21" spans="7:11" ht="18">
      <c r="G21" s="35"/>
      <c r="H21" s="35"/>
      <c r="I21" s="35"/>
      <c r="J21" s="30" t="s">
        <v>296</v>
      </c>
      <c r="K21" s="35"/>
    </row>
    <row r="22" spans="7:11" ht="18">
      <c r="G22" s="35"/>
      <c r="H22" s="35"/>
      <c r="I22" s="35"/>
      <c r="J22" s="30" t="s">
        <v>5</v>
      </c>
      <c r="K22" s="35"/>
    </row>
  </sheetData>
  <sheetProtection/>
  <mergeCells count="2">
    <mergeCell ref="I5:O5"/>
    <mergeCell ref="I4:O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zoomScale="83" zoomScaleNormal="83" zoomScalePageLayoutView="0" workbookViewId="0" topLeftCell="A1">
      <selection activeCell="BS12" sqref="BS12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359" t="s">
        <v>65</v>
      </c>
      <c r="B2" s="353" t="s">
        <v>62</v>
      </c>
      <c r="C2" s="354"/>
      <c r="D2" s="354"/>
      <c r="E2" s="354"/>
      <c r="F2" s="355"/>
      <c r="G2" s="353" t="s">
        <v>63</v>
      </c>
      <c r="H2" s="354"/>
      <c r="I2" s="354"/>
      <c r="J2" s="355"/>
      <c r="K2" s="353" t="s">
        <v>64</v>
      </c>
      <c r="L2" s="354"/>
      <c r="M2" s="354"/>
      <c r="N2" s="354"/>
      <c r="O2" s="355"/>
      <c r="P2" s="353" t="s">
        <v>66</v>
      </c>
      <c r="Q2" s="354"/>
      <c r="R2" s="354"/>
      <c r="S2" s="355"/>
      <c r="T2" s="353" t="s">
        <v>67</v>
      </c>
      <c r="U2" s="354"/>
      <c r="V2" s="354"/>
      <c r="W2" s="355"/>
      <c r="X2" s="353" t="s">
        <v>68</v>
      </c>
      <c r="Y2" s="354"/>
      <c r="Z2" s="354"/>
      <c r="AA2" s="354"/>
      <c r="AB2" s="355"/>
      <c r="AC2" s="370" t="s">
        <v>69</v>
      </c>
      <c r="AD2" s="371"/>
      <c r="AE2" s="371"/>
      <c r="AF2" s="372"/>
      <c r="AG2" s="370" t="s">
        <v>70</v>
      </c>
      <c r="AH2" s="371"/>
      <c r="AI2" s="371"/>
      <c r="AJ2" s="372"/>
      <c r="AK2" s="341" t="s">
        <v>71</v>
      </c>
      <c r="AL2" s="342"/>
      <c r="AM2" s="342"/>
      <c r="AN2" s="342"/>
      <c r="AO2" s="343"/>
      <c r="AP2" s="341" t="s">
        <v>72</v>
      </c>
      <c r="AQ2" s="342"/>
      <c r="AR2" s="342"/>
      <c r="AS2" s="343"/>
      <c r="AT2" s="341" t="s">
        <v>73</v>
      </c>
      <c r="AU2" s="342"/>
      <c r="AV2" s="342"/>
      <c r="AW2" s="343"/>
      <c r="AX2" s="347" t="s">
        <v>74</v>
      </c>
      <c r="AY2" s="348"/>
      <c r="AZ2" s="348"/>
      <c r="BA2" s="348"/>
      <c r="BB2" s="349"/>
      <c r="BC2" s="367" t="s">
        <v>6</v>
      </c>
      <c r="BD2" s="332" t="s">
        <v>45</v>
      </c>
      <c r="BE2" s="333"/>
      <c r="BF2" s="338" t="s">
        <v>77</v>
      </c>
      <c r="BG2" s="332" t="s">
        <v>76</v>
      </c>
      <c r="BH2" s="362"/>
      <c r="BI2" s="362"/>
      <c r="BJ2" s="333"/>
      <c r="BK2" s="338" t="s">
        <v>314</v>
      </c>
      <c r="BL2" s="338" t="s">
        <v>80</v>
      </c>
      <c r="BM2" s="338" t="s">
        <v>81</v>
      </c>
      <c r="BN2" s="338" t="s">
        <v>82</v>
      </c>
    </row>
    <row r="3" spans="1:66" ht="13.5" thickBot="1">
      <c r="A3" s="360"/>
      <c r="B3" s="356"/>
      <c r="C3" s="357"/>
      <c r="D3" s="357"/>
      <c r="E3" s="357"/>
      <c r="F3" s="358"/>
      <c r="G3" s="356"/>
      <c r="H3" s="357"/>
      <c r="I3" s="357"/>
      <c r="J3" s="358"/>
      <c r="K3" s="356"/>
      <c r="L3" s="357"/>
      <c r="M3" s="357"/>
      <c r="N3" s="357"/>
      <c r="O3" s="358"/>
      <c r="P3" s="356"/>
      <c r="Q3" s="357"/>
      <c r="R3" s="357"/>
      <c r="S3" s="358"/>
      <c r="T3" s="356"/>
      <c r="U3" s="357"/>
      <c r="V3" s="357"/>
      <c r="W3" s="358"/>
      <c r="X3" s="356"/>
      <c r="Y3" s="357"/>
      <c r="Z3" s="357"/>
      <c r="AA3" s="357"/>
      <c r="AB3" s="358"/>
      <c r="AC3" s="373"/>
      <c r="AD3" s="374"/>
      <c r="AE3" s="374"/>
      <c r="AF3" s="375"/>
      <c r="AG3" s="373"/>
      <c r="AH3" s="374"/>
      <c r="AI3" s="374"/>
      <c r="AJ3" s="375"/>
      <c r="AK3" s="344"/>
      <c r="AL3" s="345"/>
      <c r="AM3" s="345"/>
      <c r="AN3" s="345"/>
      <c r="AO3" s="346"/>
      <c r="AP3" s="344"/>
      <c r="AQ3" s="345"/>
      <c r="AR3" s="345"/>
      <c r="AS3" s="346"/>
      <c r="AT3" s="344"/>
      <c r="AU3" s="345"/>
      <c r="AV3" s="345"/>
      <c r="AW3" s="346"/>
      <c r="AX3" s="350"/>
      <c r="AY3" s="351"/>
      <c r="AZ3" s="351"/>
      <c r="BA3" s="351"/>
      <c r="BB3" s="352"/>
      <c r="BC3" s="368"/>
      <c r="BD3" s="334"/>
      <c r="BE3" s="335"/>
      <c r="BF3" s="339"/>
      <c r="BG3" s="334"/>
      <c r="BH3" s="363"/>
      <c r="BI3" s="363"/>
      <c r="BJ3" s="335"/>
      <c r="BK3" s="339"/>
      <c r="BL3" s="339"/>
      <c r="BM3" s="339"/>
      <c r="BN3" s="339"/>
    </row>
    <row r="4" spans="1:66" ht="15" customHeight="1">
      <c r="A4" s="360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368"/>
      <c r="BD4" s="334"/>
      <c r="BE4" s="335"/>
      <c r="BF4" s="339"/>
      <c r="BG4" s="334"/>
      <c r="BH4" s="363"/>
      <c r="BI4" s="363"/>
      <c r="BJ4" s="335"/>
      <c r="BK4" s="339"/>
      <c r="BL4" s="339"/>
      <c r="BM4" s="339"/>
      <c r="BN4" s="339"/>
    </row>
    <row r="5" spans="1:66" ht="13.5" thickBot="1">
      <c r="A5" s="360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368"/>
      <c r="BD5" s="336"/>
      <c r="BE5" s="337"/>
      <c r="BF5" s="339"/>
      <c r="BG5" s="334"/>
      <c r="BH5" s="363"/>
      <c r="BI5" s="363"/>
      <c r="BJ5" s="335"/>
      <c r="BK5" s="339"/>
      <c r="BL5" s="339"/>
      <c r="BM5" s="339"/>
      <c r="BN5" s="339"/>
    </row>
    <row r="6" spans="1:66" ht="12.75" customHeight="1">
      <c r="A6" s="36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368"/>
      <c r="BD6" s="338" t="s">
        <v>7</v>
      </c>
      <c r="BE6" s="338" t="s">
        <v>8</v>
      </c>
      <c r="BF6" s="339"/>
      <c r="BG6" s="338" t="s">
        <v>78</v>
      </c>
      <c r="BH6" s="338" t="s">
        <v>78</v>
      </c>
      <c r="BI6" s="338" t="s">
        <v>79</v>
      </c>
      <c r="BJ6" s="338" t="s">
        <v>79</v>
      </c>
      <c r="BK6" s="339"/>
      <c r="BL6" s="339"/>
      <c r="BM6" s="339"/>
      <c r="BN6" s="339"/>
    </row>
    <row r="7" spans="1:66" ht="12.75">
      <c r="A7" s="360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368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</row>
    <row r="8" spans="1:66" ht="12.75">
      <c r="A8" s="360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368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</row>
    <row r="9" spans="1:66" ht="12.75">
      <c r="A9" s="36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368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</row>
    <row r="10" spans="1:66" ht="12.75">
      <c r="A10" s="360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368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</row>
    <row r="11" spans="1:66" ht="12.75">
      <c r="A11" s="360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368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</row>
    <row r="12" spans="1:66" ht="12.75">
      <c r="A12" s="36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368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</row>
    <row r="13" spans="1:66" ht="12.75">
      <c r="A13" s="360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368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</row>
    <row r="14" spans="1:66" ht="12.75">
      <c r="A14" s="360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368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</row>
    <row r="15" spans="1:66" ht="13.5" thickBot="1">
      <c r="A15" s="36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369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</row>
    <row r="16" spans="1:66" ht="13.5" thickBot="1">
      <c r="A16" s="361"/>
      <c r="B16" s="146">
        <v>1</v>
      </c>
      <c r="C16" s="146">
        <v>2</v>
      </c>
      <c r="D16" s="146">
        <v>3</v>
      </c>
      <c r="E16" s="146">
        <v>4</v>
      </c>
      <c r="F16" s="146">
        <v>5</v>
      </c>
      <c r="G16" s="146">
        <v>6</v>
      </c>
      <c r="H16" s="146">
        <v>7</v>
      </c>
      <c r="I16" s="146">
        <v>8</v>
      </c>
      <c r="J16" s="146">
        <v>9</v>
      </c>
      <c r="K16" s="146">
        <v>10</v>
      </c>
      <c r="L16" s="146">
        <v>11</v>
      </c>
      <c r="M16" s="146">
        <v>12</v>
      </c>
      <c r="N16" s="146">
        <v>13</v>
      </c>
      <c r="O16" s="146">
        <v>14</v>
      </c>
      <c r="P16" s="146">
        <v>15</v>
      </c>
      <c r="Q16" s="146">
        <v>16</v>
      </c>
      <c r="R16" s="146">
        <v>17</v>
      </c>
      <c r="S16" s="146">
        <v>18</v>
      </c>
      <c r="T16" s="146">
        <v>19</v>
      </c>
      <c r="U16" s="146">
        <v>20</v>
      </c>
      <c r="V16" s="146">
        <v>21</v>
      </c>
      <c r="W16" s="146">
        <v>22</v>
      </c>
      <c r="X16" s="146">
        <v>23</v>
      </c>
      <c r="Y16" s="146">
        <v>24</v>
      </c>
      <c r="Z16" s="146">
        <v>25</v>
      </c>
      <c r="AA16" s="146">
        <v>26</v>
      </c>
      <c r="AB16" s="146">
        <v>27</v>
      </c>
      <c r="AC16" s="146">
        <v>28</v>
      </c>
      <c r="AD16" s="146">
        <v>29</v>
      </c>
      <c r="AE16" s="146">
        <v>30</v>
      </c>
      <c r="AF16" s="146">
        <v>31</v>
      </c>
      <c r="AG16" s="146">
        <v>32</v>
      </c>
      <c r="AH16" s="146">
        <v>33</v>
      </c>
      <c r="AI16" s="146">
        <v>34</v>
      </c>
      <c r="AJ16" s="146">
        <v>35</v>
      </c>
      <c r="AK16" s="146">
        <v>36</v>
      </c>
      <c r="AL16" s="146">
        <v>37</v>
      </c>
      <c r="AM16" s="146">
        <v>38</v>
      </c>
      <c r="AN16" s="146">
        <v>39</v>
      </c>
      <c r="AO16" s="146">
        <v>40</v>
      </c>
      <c r="AP16" s="146">
        <v>41</v>
      </c>
      <c r="AQ16" s="146">
        <v>42</v>
      </c>
      <c r="AR16" s="146">
        <v>43</v>
      </c>
      <c r="AS16" s="146">
        <v>44</v>
      </c>
      <c r="AT16" s="146">
        <v>45</v>
      </c>
      <c r="AU16" s="146">
        <v>46</v>
      </c>
      <c r="AV16" s="146">
        <v>47</v>
      </c>
      <c r="AW16" s="147">
        <v>48</v>
      </c>
      <c r="AX16" s="148">
        <v>49</v>
      </c>
      <c r="AY16" s="149">
        <v>50</v>
      </c>
      <c r="AZ16" s="148">
        <v>51</v>
      </c>
      <c r="BA16" s="146">
        <v>52</v>
      </c>
      <c r="BB16" s="146"/>
      <c r="BC16" s="142"/>
      <c r="BD16" s="138"/>
      <c r="BE16" s="138"/>
      <c r="BF16" s="143"/>
      <c r="BG16" s="143"/>
      <c r="BH16" s="143"/>
      <c r="BI16" s="138"/>
      <c r="BJ16" s="144"/>
      <c r="BK16" s="158"/>
      <c r="BL16" s="145"/>
      <c r="BM16" s="138"/>
      <c r="BN16" s="143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10</v>
      </c>
      <c r="T17" s="68" t="s">
        <v>10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9</v>
      </c>
      <c r="AR17" s="68" t="s">
        <v>9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68" t="s">
        <v>10</v>
      </c>
      <c r="AX17" s="68" t="s">
        <v>10</v>
      </c>
      <c r="AY17" s="68" t="s">
        <v>10</v>
      </c>
      <c r="AZ17" s="68" t="s">
        <v>10</v>
      </c>
      <c r="BA17" s="68" t="s">
        <v>10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100"/>
      <c r="BJ17" s="96"/>
      <c r="BK17" s="39"/>
      <c r="BL17" s="97"/>
      <c r="BM17" s="98">
        <v>11</v>
      </c>
      <c r="BN17" s="99">
        <f>SUM(BD17,BF17,BH17,BJ17,BL17,BM17,BK17)</f>
        <v>52</v>
      </c>
      <c r="BO17" s="159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8" t="s">
        <v>21</v>
      </c>
      <c r="R18" s="68" t="s">
        <v>315</v>
      </c>
      <c r="S18" s="68" t="s">
        <v>10</v>
      </c>
      <c r="T18" s="68" t="s">
        <v>10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 t="s">
        <v>21</v>
      </c>
      <c r="AN18" s="68" t="s">
        <v>27</v>
      </c>
      <c r="AO18" s="68" t="s">
        <v>27</v>
      </c>
      <c r="AP18" s="68" t="s">
        <v>27</v>
      </c>
      <c r="AQ18" s="68" t="s">
        <v>315</v>
      </c>
      <c r="AR18" s="68" t="s">
        <v>9</v>
      </c>
      <c r="AS18" s="68" t="s">
        <v>10</v>
      </c>
      <c r="AT18" s="68" t="s">
        <v>10</v>
      </c>
      <c r="AU18" s="68" t="s">
        <v>10</v>
      </c>
      <c r="AV18" s="68" t="s">
        <v>10</v>
      </c>
      <c r="AW18" s="68" t="s">
        <v>10</v>
      </c>
      <c r="AX18" s="68" t="s">
        <v>10</v>
      </c>
      <c r="AY18" s="68" t="s">
        <v>10</v>
      </c>
      <c r="AZ18" s="68" t="s">
        <v>10</v>
      </c>
      <c r="BA18" s="68" t="s">
        <v>10</v>
      </c>
      <c r="BB18" s="68"/>
      <c r="BC18" s="59">
        <v>2</v>
      </c>
      <c r="BD18" s="40">
        <v>34</v>
      </c>
      <c r="BE18" s="62">
        <v>1224</v>
      </c>
      <c r="BF18" s="160">
        <v>2</v>
      </c>
      <c r="BG18" s="62">
        <v>72</v>
      </c>
      <c r="BH18" s="40">
        <v>2</v>
      </c>
      <c r="BI18" s="61">
        <v>108</v>
      </c>
      <c r="BJ18" s="96">
        <v>3</v>
      </c>
      <c r="BK18" s="39"/>
      <c r="BL18" s="97"/>
      <c r="BM18" s="98">
        <v>11</v>
      </c>
      <c r="BN18" s="99">
        <f>SUM(BD18,BF18,BH18,BJ18,BL18,BM18,BK18)</f>
        <v>52</v>
      </c>
      <c r="BO18" s="159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 t="s">
        <v>21</v>
      </c>
      <c r="N19" s="140" t="s">
        <v>290</v>
      </c>
      <c r="O19" s="68" t="s">
        <v>27</v>
      </c>
      <c r="P19" s="68" t="s">
        <v>27</v>
      </c>
      <c r="Q19" s="68" t="s">
        <v>27</v>
      </c>
      <c r="R19" s="68" t="s">
        <v>315</v>
      </c>
      <c r="S19" s="68" t="s">
        <v>10</v>
      </c>
      <c r="T19" s="68" t="s">
        <v>10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39"/>
      <c r="AK19" s="68" t="s">
        <v>21</v>
      </c>
      <c r="AL19" s="68" t="s">
        <v>21</v>
      </c>
      <c r="AM19" s="140" t="s">
        <v>290</v>
      </c>
      <c r="AN19" s="68" t="s">
        <v>27</v>
      </c>
      <c r="AO19" s="68" t="s">
        <v>27</v>
      </c>
      <c r="AP19" s="68" t="s">
        <v>27</v>
      </c>
      <c r="AQ19" s="68" t="s">
        <v>27</v>
      </c>
      <c r="AR19" s="68" t="s">
        <v>27</v>
      </c>
      <c r="AS19" s="68" t="s">
        <v>315</v>
      </c>
      <c r="AT19" s="68" t="s">
        <v>10</v>
      </c>
      <c r="AU19" s="68" t="s">
        <v>10</v>
      </c>
      <c r="AV19" s="68" t="s">
        <v>10</v>
      </c>
      <c r="AW19" s="68" t="s">
        <v>10</v>
      </c>
      <c r="AX19" s="68" t="s">
        <v>10</v>
      </c>
      <c r="AY19" s="68" t="s">
        <v>10</v>
      </c>
      <c r="AZ19" s="68" t="s">
        <v>10</v>
      </c>
      <c r="BA19" s="68" t="s">
        <v>10</v>
      </c>
      <c r="BB19" s="68"/>
      <c r="BC19" s="59">
        <v>3</v>
      </c>
      <c r="BD19" s="40">
        <v>28</v>
      </c>
      <c r="BE19" s="62">
        <v>1008</v>
      </c>
      <c r="BF19" s="160">
        <v>1</v>
      </c>
      <c r="BG19" s="62">
        <v>144</v>
      </c>
      <c r="BH19" s="40">
        <v>4</v>
      </c>
      <c r="BI19" s="61">
        <v>324</v>
      </c>
      <c r="BJ19" s="96">
        <v>9</v>
      </c>
      <c r="BK19" s="39"/>
      <c r="BL19" s="97"/>
      <c r="BM19" s="98">
        <v>10</v>
      </c>
      <c r="BN19" s="99">
        <f>SUM(BD19,BF19,BH19,BJ19,BL19,BM19,BK19)</f>
        <v>52</v>
      </c>
      <c r="BO19" s="159"/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 t="s">
        <v>21</v>
      </c>
      <c r="N20" s="68" t="s">
        <v>27</v>
      </c>
      <c r="O20" s="68" t="s">
        <v>27</v>
      </c>
      <c r="P20" s="68" t="s">
        <v>27</v>
      </c>
      <c r="Q20" s="68" t="s">
        <v>27</v>
      </c>
      <c r="R20" s="68" t="s">
        <v>315</v>
      </c>
      <c r="S20" s="68" t="s">
        <v>10</v>
      </c>
      <c r="T20" s="68" t="s">
        <v>10</v>
      </c>
      <c r="U20" s="68"/>
      <c r="V20" s="68"/>
      <c r="W20" s="16"/>
      <c r="X20" s="16"/>
      <c r="Y20" s="16"/>
      <c r="Z20" s="16"/>
      <c r="AA20" s="68"/>
      <c r="AB20" s="68" t="s">
        <v>21</v>
      </c>
      <c r="AC20" s="68" t="s">
        <v>21</v>
      </c>
      <c r="AD20" s="68" t="s">
        <v>27</v>
      </c>
      <c r="AE20" s="68" t="s">
        <v>27</v>
      </c>
      <c r="AF20" s="68" t="s">
        <v>27</v>
      </c>
      <c r="AG20" s="68" t="s">
        <v>27</v>
      </c>
      <c r="AH20" s="141" t="s">
        <v>291</v>
      </c>
      <c r="AI20" s="141" t="s">
        <v>291</v>
      </c>
      <c r="AJ20" s="141" t="s">
        <v>291</v>
      </c>
      <c r="AK20" s="141" t="s">
        <v>291</v>
      </c>
      <c r="AL20" s="68" t="s">
        <v>315</v>
      </c>
      <c r="AM20" s="68" t="s">
        <v>9</v>
      </c>
      <c r="AN20" s="141" t="s">
        <v>295</v>
      </c>
      <c r="AO20" s="141" t="s">
        <v>295</v>
      </c>
      <c r="AP20" s="141" t="s">
        <v>295</v>
      </c>
      <c r="AQ20" s="141" t="s">
        <v>295</v>
      </c>
      <c r="AR20" s="141" t="s">
        <v>293</v>
      </c>
      <c r="AS20" s="141" t="s">
        <v>293</v>
      </c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18</v>
      </c>
      <c r="BE20" s="62">
        <v>648</v>
      </c>
      <c r="BF20" s="160">
        <v>2</v>
      </c>
      <c r="BG20" s="62">
        <v>108</v>
      </c>
      <c r="BH20" s="40">
        <v>3</v>
      </c>
      <c r="BI20" s="61">
        <v>288</v>
      </c>
      <c r="BJ20" s="96">
        <v>8</v>
      </c>
      <c r="BK20" s="39">
        <v>4</v>
      </c>
      <c r="BL20" s="97">
        <v>6</v>
      </c>
      <c r="BM20" s="98">
        <v>2</v>
      </c>
      <c r="BN20" s="99">
        <f>SUM(BD20,BF20,BH20,BJ20,BL20,BM20,BK20)</f>
        <v>43</v>
      </c>
      <c r="BO20" s="159"/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329" t="s">
        <v>11</v>
      </c>
      <c r="AW21" s="330"/>
      <c r="AX21" s="330"/>
      <c r="AY21" s="330"/>
      <c r="AZ21" s="330"/>
      <c r="BA21" s="330"/>
      <c r="BB21" s="330"/>
      <c r="BC21" s="331"/>
      <c r="BD21" s="40">
        <f>SUM(BD17:BD20)</f>
        <v>119</v>
      </c>
      <c r="BE21" s="62">
        <f>SUM(BE17:BE20)</f>
        <v>4284</v>
      </c>
      <c r="BF21" s="62">
        <f aca="true" t="shared" si="0" ref="BF21:BM21">SUM(BF17:BF20)</f>
        <v>7</v>
      </c>
      <c r="BG21" s="62">
        <f t="shared" si="0"/>
        <v>324</v>
      </c>
      <c r="BH21" s="62">
        <f t="shared" si="0"/>
        <v>9</v>
      </c>
      <c r="BI21" s="62">
        <f t="shared" si="0"/>
        <v>720</v>
      </c>
      <c r="BJ21" s="157">
        <f t="shared" si="0"/>
        <v>20</v>
      </c>
      <c r="BK21" s="100">
        <f t="shared" si="0"/>
        <v>4</v>
      </c>
      <c r="BL21" s="62">
        <f t="shared" si="0"/>
        <v>6</v>
      </c>
      <c r="BM21" s="62">
        <f t="shared" si="0"/>
        <v>34</v>
      </c>
      <c r="BN21" s="99">
        <f>SUM(BD21,BF21,BH21,BJ21,BL21,BM21,BK21)</f>
        <v>199</v>
      </c>
      <c r="BO21" s="159"/>
    </row>
    <row r="22" ht="12.75">
      <c r="A22" s="21" t="s">
        <v>12</v>
      </c>
    </row>
    <row r="23" spans="1:4" ht="12.75">
      <c r="A23" s="63" t="s">
        <v>13</v>
      </c>
      <c r="B23" s="64"/>
      <c r="C23" s="64"/>
      <c r="D23" s="64"/>
    </row>
    <row r="24" spans="1:23" ht="12.75">
      <c r="A24" s="22" t="s">
        <v>14</v>
      </c>
      <c r="D24" s="65"/>
      <c r="E24" s="65"/>
      <c r="F24" s="65"/>
      <c r="G24" s="69"/>
      <c r="H24" s="74" t="s">
        <v>15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6:23" ht="12.75">
      <c r="F25" s="66"/>
      <c r="G25" s="69"/>
      <c r="H25" s="75" t="s">
        <v>84</v>
      </c>
      <c r="I25" s="69"/>
      <c r="J25" s="69"/>
      <c r="K25" s="69"/>
      <c r="L25" s="69"/>
      <c r="M25" s="69"/>
      <c r="N25" s="69"/>
      <c r="O25" s="69"/>
      <c r="P25" s="75" t="s">
        <v>83</v>
      </c>
      <c r="Q25" s="69"/>
      <c r="R25" s="69"/>
      <c r="S25" s="69"/>
      <c r="T25" s="69"/>
      <c r="U25" s="69"/>
      <c r="V25" s="69"/>
      <c r="W25" s="69"/>
    </row>
    <row r="26" spans="1:8" ht="13.5" thickBot="1">
      <c r="A26" s="23"/>
      <c r="B26" s="25"/>
      <c r="C26" s="25"/>
      <c r="D26" s="25"/>
      <c r="E26" s="25"/>
      <c r="F26" s="25"/>
      <c r="G26" s="23"/>
      <c r="H26" s="25"/>
    </row>
    <row r="27" spans="4:40" ht="13.5" thickBot="1">
      <c r="D27" s="67"/>
      <c r="E27" s="65"/>
      <c r="F27" s="65"/>
      <c r="G27" s="65"/>
      <c r="H27" s="68" t="s">
        <v>17</v>
      </c>
      <c r="I27" s="64"/>
      <c r="J27" s="64"/>
      <c r="K27" s="64"/>
      <c r="L27" s="68" t="s">
        <v>21</v>
      </c>
      <c r="M27" s="64"/>
      <c r="N27" s="64"/>
      <c r="O27" s="64"/>
      <c r="P27" s="68" t="s">
        <v>25</v>
      </c>
      <c r="Q27" s="64"/>
      <c r="R27" s="64"/>
      <c r="S27" s="64"/>
      <c r="T27" s="68" t="s">
        <v>27</v>
      </c>
      <c r="U27" s="64"/>
      <c r="V27" s="64"/>
      <c r="W27" s="64"/>
      <c r="X27" s="68" t="s">
        <v>9</v>
      </c>
      <c r="Y27" s="64"/>
      <c r="Z27" s="64"/>
      <c r="AA27" s="64"/>
      <c r="AB27" s="68" t="s">
        <v>10</v>
      </c>
      <c r="AC27" s="64"/>
      <c r="AD27" s="64"/>
      <c r="AE27" s="64"/>
      <c r="AF27" s="68" t="s">
        <v>293</v>
      </c>
      <c r="AJ27" s="68" t="s">
        <v>291</v>
      </c>
      <c r="AN27" s="68" t="s">
        <v>295</v>
      </c>
    </row>
    <row r="28" spans="4:32" ht="12.75">
      <c r="D28" s="24"/>
      <c r="H28" s="24"/>
      <c r="L28" s="24"/>
      <c r="P28" s="24"/>
      <c r="T28" s="24"/>
      <c r="X28" s="24"/>
      <c r="AB28" s="24"/>
      <c r="AF28" s="24"/>
    </row>
    <row r="29" spans="3:44" ht="12.75">
      <c r="C29" s="66"/>
      <c r="D29" s="364" t="s">
        <v>16</v>
      </c>
      <c r="E29" s="365"/>
      <c r="F29" s="365"/>
      <c r="G29" s="71"/>
      <c r="H29" s="70" t="s">
        <v>18</v>
      </c>
      <c r="I29" s="71"/>
      <c r="J29" s="71"/>
      <c r="K29" s="71"/>
      <c r="L29" s="70" t="s">
        <v>22</v>
      </c>
      <c r="M29" s="71"/>
      <c r="N29" s="71"/>
      <c r="O29" s="71"/>
      <c r="P29" s="70" t="s">
        <v>26</v>
      </c>
      <c r="Q29" s="71"/>
      <c r="R29" s="71"/>
      <c r="S29" s="71"/>
      <c r="T29" s="70" t="s">
        <v>22</v>
      </c>
      <c r="U29" s="71"/>
      <c r="V29" s="71"/>
      <c r="W29" s="71"/>
      <c r="X29" s="70" t="s">
        <v>28</v>
      </c>
      <c r="Y29" s="71"/>
      <c r="Z29" s="71"/>
      <c r="AA29" s="71"/>
      <c r="AB29" s="70" t="s">
        <v>30</v>
      </c>
      <c r="AC29" s="71"/>
      <c r="AD29" s="71"/>
      <c r="AE29" s="71"/>
      <c r="AF29" s="70" t="s">
        <v>31</v>
      </c>
      <c r="AG29" s="71"/>
      <c r="AH29" s="71"/>
      <c r="AI29" s="71"/>
      <c r="AJ29" s="71" t="s">
        <v>292</v>
      </c>
      <c r="AN29" s="69" t="s">
        <v>294</v>
      </c>
      <c r="AO29" s="69"/>
      <c r="AP29" s="69"/>
      <c r="AQ29" s="69"/>
      <c r="AR29" s="69"/>
    </row>
    <row r="30" spans="3:36" ht="12.75">
      <c r="C30" s="65"/>
      <c r="D30" s="365"/>
      <c r="E30" s="365"/>
      <c r="F30" s="365"/>
      <c r="G30" s="71"/>
      <c r="H30" s="70" t="s">
        <v>19</v>
      </c>
      <c r="I30" s="71"/>
      <c r="J30" s="71"/>
      <c r="K30" s="71"/>
      <c r="L30" s="70" t="s">
        <v>23</v>
      </c>
      <c r="M30" s="71"/>
      <c r="N30" s="71"/>
      <c r="O30" s="71"/>
      <c r="P30" s="70" t="s">
        <v>19</v>
      </c>
      <c r="Q30" s="71"/>
      <c r="R30" s="71"/>
      <c r="S30" s="71"/>
      <c r="T30" s="70" t="s">
        <v>23</v>
      </c>
      <c r="U30" s="71"/>
      <c r="V30" s="71"/>
      <c r="W30" s="71"/>
      <c r="X30" s="70" t="s">
        <v>29</v>
      </c>
      <c r="Y30" s="71"/>
      <c r="Z30" s="71"/>
      <c r="AA30" s="71"/>
      <c r="AB30" s="72"/>
      <c r="AC30" s="71"/>
      <c r="AD30" s="71"/>
      <c r="AE30" s="71"/>
      <c r="AF30" s="70" t="s">
        <v>32</v>
      </c>
      <c r="AG30" s="71"/>
      <c r="AH30" s="71"/>
      <c r="AI30" s="71"/>
      <c r="AJ30" s="71"/>
    </row>
    <row r="31" spans="3:57" ht="12.75">
      <c r="C31" s="65"/>
      <c r="D31" s="366"/>
      <c r="E31" s="366"/>
      <c r="F31" s="366"/>
      <c r="G31" s="71"/>
      <c r="H31" s="70" t="s">
        <v>20</v>
      </c>
      <c r="I31" s="71"/>
      <c r="J31" s="71"/>
      <c r="K31" s="71"/>
      <c r="L31" s="70" t="s">
        <v>24</v>
      </c>
      <c r="M31" s="71"/>
      <c r="N31" s="71"/>
      <c r="O31" s="71"/>
      <c r="P31" s="70" t="s">
        <v>20</v>
      </c>
      <c r="Q31" s="71"/>
      <c r="R31" s="71"/>
      <c r="S31" s="71"/>
      <c r="T31" s="70" t="s">
        <v>24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29</v>
      </c>
      <c r="AG31" s="71"/>
      <c r="AH31" s="71"/>
      <c r="AI31" s="71"/>
      <c r="AJ31" s="71"/>
      <c r="BE31" s="28"/>
    </row>
    <row r="32" spans="1:36" ht="12.75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ht="12.75">
      <c r="D33" s="60"/>
    </row>
    <row r="34" ht="12.75">
      <c r="D34" s="60"/>
    </row>
    <row r="35" ht="12.75">
      <c r="D35" s="60"/>
    </row>
  </sheetData>
  <sheetProtection/>
  <mergeCells count="29">
    <mergeCell ref="BN2:BN15"/>
    <mergeCell ref="D29:F31"/>
    <mergeCell ref="BC2:BC15"/>
    <mergeCell ref="X2:AB3"/>
    <mergeCell ref="AC2:AF3"/>
    <mergeCell ref="AG2:AJ3"/>
    <mergeCell ref="AK2:AO3"/>
    <mergeCell ref="AP2:AS3"/>
    <mergeCell ref="BG6:BG15"/>
    <mergeCell ref="BH6:BH15"/>
    <mergeCell ref="BG2:BJ5"/>
    <mergeCell ref="BI6:BI15"/>
    <mergeCell ref="BJ6:BJ15"/>
    <mergeCell ref="BM2:BM15"/>
    <mergeCell ref="BL2:BL15"/>
    <mergeCell ref="BK2:BK15"/>
    <mergeCell ref="B2:F3"/>
    <mergeCell ref="G2:J3"/>
    <mergeCell ref="K2:O3"/>
    <mergeCell ref="BF2:BF15"/>
    <mergeCell ref="P2:S3"/>
    <mergeCell ref="A2:A16"/>
    <mergeCell ref="T2:W3"/>
    <mergeCell ref="AV21:BC21"/>
    <mergeCell ref="BD2:BE5"/>
    <mergeCell ref="BE6:BE15"/>
    <mergeCell ref="BD6:BD15"/>
    <mergeCell ref="AT2:AW3"/>
    <mergeCell ref="AX2:B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97"/>
  <sheetViews>
    <sheetView tabSelected="1" view="pageBreakPreview" zoomScale="110" zoomScaleNormal="140" zoomScaleSheetLayoutView="110" zoomScalePageLayoutView="0" workbookViewId="0" topLeftCell="A65">
      <selection activeCell="W123" sqref="W123"/>
    </sheetView>
  </sheetViews>
  <sheetFormatPr defaultColWidth="9.140625" defaultRowHeight="12.75"/>
  <cols>
    <col min="1" max="1" width="6.8515625" style="0" customWidth="1"/>
    <col min="2" max="2" width="40.7109375" style="0" customWidth="1"/>
    <col min="3" max="3" width="3.28125" style="0" customWidth="1"/>
    <col min="4" max="4" width="4.57421875" style="0" customWidth="1"/>
    <col min="5" max="5" width="1.28515625" style="0" customWidth="1"/>
    <col min="6" max="11" width="4.28125" style="0" customWidth="1"/>
    <col min="12" max="67" width="3.7109375" style="0" customWidth="1"/>
  </cols>
  <sheetData>
    <row r="1" spans="1:59" ht="39" customHeight="1" thickBot="1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</row>
    <row r="2" spans="1:59" ht="12.75" customHeight="1" thickBot="1">
      <c r="A2" s="379" t="s">
        <v>33</v>
      </c>
      <c r="B2" s="460" t="s">
        <v>120</v>
      </c>
      <c r="C2" s="483" t="s">
        <v>111</v>
      </c>
      <c r="D2" s="484"/>
      <c r="E2" s="376"/>
      <c r="F2" s="489" t="s">
        <v>34</v>
      </c>
      <c r="G2" s="490"/>
      <c r="H2" s="490"/>
      <c r="I2" s="490"/>
      <c r="J2" s="490"/>
      <c r="K2" s="491"/>
      <c r="L2" s="382" t="s">
        <v>35</v>
      </c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4"/>
    </row>
    <row r="3" spans="1:59" ht="39" customHeight="1" thickBot="1">
      <c r="A3" s="380"/>
      <c r="B3" s="461"/>
      <c r="C3" s="485"/>
      <c r="D3" s="486"/>
      <c r="E3" s="377"/>
      <c r="F3" s="463"/>
      <c r="G3" s="492"/>
      <c r="H3" s="492"/>
      <c r="I3" s="492"/>
      <c r="J3" s="492"/>
      <c r="K3" s="493"/>
      <c r="L3" s="393" t="s">
        <v>38</v>
      </c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5"/>
      <c r="X3" s="390" t="s">
        <v>39</v>
      </c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2"/>
      <c r="AJ3" s="390" t="s">
        <v>40</v>
      </c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2"/>
      <c r="AV3" s="390" t="s">
        <v>119</v>
      </c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2"/>
    </row>
    <row r="4" spans="1:59" ht="13.5" customHeight="1" thickBot="1">
      <c r="A4" s="380"/>
      <c r="B4" s="462"/>
      <c r="C4" s="485"/>
      <c r="D4" s="486"/>
      <c r="E4" s="377"/>
      <c r="F4" s="376" t="s">
        <v>336</v>
      </c>
      <c r="G4" s="379" t="s">
        <v>301</v>
      </c>
      <c r="H4" s="382" t="s">
        <v>121</v>
      </c>
      <c r="I4" s="383"/>
      <c r="J4" s="383"/>
      <c r="K4" s="384"/>
      <c r="L4" s="393" t="s">
        <v>328</v>
      </c>
      <c r="M4" s="394"/>
      <c r="N4" s="394"/>
      <c r="O4" s="394"/>
      <c r="P4" s="394"/>
      <c r="Q4" s="395"/>
      <c r="R4" s="393" t="s">
        <v>329</v>
      </c>
      <c r="S4" s="394"/>
      <c r="T4" s="394"/>
      <c r="U4" s="394"/>
      <c r="V4" s="394"/>
      <c r="W4" s="395"/>
      <c r="X4" s="390" t="s">
        <v>330</v>
      </c>
      <c r="Y4" s="391"/>
      <c r="Z4" s="391"/>
      <c r="AA4" s="391"/>
      <c r="AB4" s="391"/>
      <c r="AC4" s="392"/>
      <c r="AD4" s="390" t="s">
        <v>331</v>
      </c>
      <c r="AE4" s="391"/>
      <c r="AF4" s="391"/>
      <c r="AG4" s="391"/>
      <c r="AH4" s="391"/>
      <c r="AI4" s="392"/>
      <c r="AJ4" s="390" t="s">
        <v>332</v>
      </c>
      <c r="AK4" s="391"/>
      <c r="AL4" s="391"/>
      <c r="AM4" s="391"/>
      <c r="AN4" s="391"/>
      <c r="AO4" s="392"/>
      <c r="AP4" s="390" t="s">
        <v>333</v>
      </c>
      <c r="AQ4" s="391"/>
      <c r="AR4" s="391"/>
      <c r="AS4" s="391"/>
      <c r="AT4" s="391"/>
      <c r="AU4" s="392"/>
      <c r="AV4" s="390" t="s">
        <v>334</v>
      </c>
      <c r="AW4" s="391"/>
      <c r="AX4" s="391"/>
      <c r="AY4" s="391"/>
      <c r="AZ4" s="391"/>
      <c r="BA4" s="392"/>
      <c r="BB4" s="390" t="s">
        <v>335</v>
      </c>
      <c r="BC4" s="391"/>
      <c r="BD4" s="391"/>
      <c r="BE4" s="391"/>
      <c r="BF4" s="391"/>
      <c r="BG4" s="392"/>
    </row>
    <row r="5" spans="1:59" ht="13.5" thickBot="1">
      <c r="A5" s="380"/>
      <c r="B5" s="462"/>
      <c r="C5" s="485"/>
      <c r="D5" s="486"/>
      <c r="E5" s="377"/>
      <c r="F5" s="377"/>
      <c r="G5" s="380"/>
      <c r="H5" s="379" t="s">
        <v>122</v>
      </c>
      <c r="I5" s="385" t="s">
        <v>42</v>
      </c>
      <c r="J5" s="386"/>
      <c r="K5" s="387"/>
      <c r="L5" s="379" t="s">
        <v>336</v>
      </c>
      <c r="M5" s="379" t="s">
        <v>301</v>
      </c>
      <c r="N5" s="382" t="s">
        <v>121</v>
      </c>
      <c r="O5" s="383"/>
      <c r="P5" s="383"/>
      <c r="Q5" s="384"/>
      <c r="R5" s="376" t="s">
        <v>336</v>
      </c>
      <c r="S5" s="379" t="s">
        <v>301</v>
      </c>
      <c r="T5" s="382" t="s">
        <v>121</v>
      </c>
      <c r="U5" s="383"/>
      <c r="V5" s="383"/>
      <c r="W5" s="384"/>
      <c r="X5" s="376" t="s">
        <v>336</v>
      </c>
      <c r="Y5" s="379" t="s">
        <v>301</v>
      </c>
      <c r="Z5" s="382" t="s">
        <v>121</v>
      </c>
      <c r="AA5" s="383"/>
      <c r="AB5" s="383"/>
      <c r="AC5" s="384"/>
      <c r="AD5" s="376" t="s">
        <v>336</v>
      </c>
      <c r="AE5" s="379" t="s">
        <v>301</v>
      </c>
      <c r="AF5" s="382" t="s">
        <v>121</v>
      </c>
      <c r="AG5" s="383"/>
      <c r="AH5" s="383"/>
      <c r="AI5" s="384"/>
      <c r="AJ5" s="376" t="s">
        <v>336</v>
      </c>
      <c r="AK5" s="379" t="s">
        <v>301</v>
      </c>
      <c r="AL5" s="382" t="s">
        <v>121</v>
      </c>
      <c r="AM5" s="383"/>
      <c r="AN5" s="383"/>
      <c r="AO5" s="384"/>
      <c r="AP5" s="376" t="s">
        <v>336</v>
      </c>
      <c r="AQ5" s="379" t="s">
        <v>301</v>
      </c>
      <c r="AR5" s="382" t="s">
        <v>121</v>
      </c>
      <c r="AS5" s="383"/>
      <c r="AT5" s="383"/>
      <c r="AU5" s="384"/>
      <c r="AV5" s="376" t="s">
        <v>336</v>
      </c>
      <c r="AW5" s="379" t="s">
        <v>301</v>
      </c>
      <c r="AX5" s="382" t="s">
        <v>121</v>
      </c>
      <c r="AY5" s="383"/>
      <c r="AZ5" s="383"/>
      <c r="BA5" s="384"/>
      <c r="BB5" s="376" t="s">
        <v>336</v>
      </c>
      <c r="BC5" s="379" t="s">
        <v>301</v>
      </c>
      <c r="BD5" s="382" t="s">
        <v>121</v>
      </c>
      <c r="BE5" s="383"/>
      <c r="BF5" s="383"/>
      <c r="BG5" s="384"/>
    </row>
    <row r="6" spans="1:59" ht="13.5" thickBot="1">
      <c r="A6" s="380"/>
      <c r="B6" s="462"/>
      <c r="C6" s="485"/>
      <c r="D6" s="486"/>
      <c r="E6" s="377"/>
      <c r="F6" s="377"/>
      <c r="G6" s="380"/>
      <c r="H6" s="380"/>
      <c r="I6" s="388" t="s">
        <v>302</v>
      </c>
      <c r="J6" s="388" t="s">
        <v>123</v>
      </c>
      <c r="K6" s="388" t="s">
        <v>124</v>
      </c>
      <c r="L6" s="380"/>
      <c r="M6" s="380"/>
      <c r="N6" s="379" t="s">
        <v>122</v>
      </c>
      <c r="O6" s="385" t="s">
        <v>42</v>
      </c>
      <c r="P6" s="386"/>
      <c r="Q6" s="387"/>
      <c r="R6" s="377"/>
      <c r="S6" s="380"/>
      <c r="T6" s="379" t="s">
        <v>122</v>
      </c>
      <c r="U6" s="385" t="s">
        <v>42</v>
      </c>
      <c r="V6" s="386"/>
      <c r="W6" s="387"/>
      <c r="X6" s="377"/>
      <c r="Y6" s="380"/>
      <c r="Z6" s="379" t="s">
        <v>122</v>
      </c>
      <c r="AA6" s="385" t="s">
        <v>42</v>
      </c>
      <c r="AB6" s="386"/>
      <c r="AC6" s="387"/>
      <c r="AD6" s="377"/>
      <c r="AE6" s="380"/>
      <c r="AF6" s="379" t="s">
        <v>122</v>
      </c>
      <c r="AG6" s="385" t="s">
        <v>42</v>
      </c>
      <c r="AH6" s="386"/>
      <c r="AI6" s="387"/>
      <c r="AJ6" s="377"/>
      <c r="AK6" s="380"/>
      <c r="AL6" s="379" t="s">
        <v>122</v>
      </c>
      <c r="AM6" s="385" t="s">
        <v>42</v>
      </c>
      <c r="AN6" s="386"/>
      <c r="AO6" s="387"/>
      <c r="AP6" s="377"/>
      <c r="AQ6" s="380"/>
      <c r="AR6" s="379" t="s">
        <v>122</v>
      </c>
      <c r="AS6" s="385" t="s">
        <v>42</v>
      </c>
      <c r="AT6" s="386"/>
      <c r="AU6" s="387"/>
      <c r="AV6" s="377"/>
      <c r="AW6" s="380"/>
      <c r="AX6" s="379" t="s">
        <v>122</v>
      </c>
      <c r="AY6" s="385" t="s">
        <v>42</v>
      </c>
      <c r="AZ6" s="386"/>
      <c r="BA6" s="387"/>
      <c r="BB6" s="377"/>
      <c r="BC6" s="380"/>
      <c r="BD6" s="379" t="s">
        <v>122</v>
      </c>
      <c r="BE6" s="385" t="s">
        <v>42</v>
      </c>
      <c r="BF6" s="386"/>
      <c r="BG6" s="387"/>
    </row>
    <row r="7" spans="1:59" ht="136.5" customHeight="1" thickBot="1">
      <c r="A7" s="380"/>
      <c r="B7" s="462"/>
      <c r="C7" s="485"/>
      <c r="D7" s="486"/>
      <c r="E7" s="377"/>
      <c r="F7" s="377"/>
      <c r="G7" s="380"/>
      <c r="H7" s="380"/>
      <c r="I7" s="389"/>
      <c r="J7" s="389"/>
      <c r="K7" s="389"/>
      <c r="L7" s="380"/>
      <c r="M7" s="380"/>
      <c r="N7" s="380"/>
      <c r="O7" s="388" t="s">
        <v>302</v>
      </c>
      <c r="P7" s="388" t="s">
        <v>123</v>
      </c>
      <c r="Q7" s="388" t="s">
        <v>124</v>
      </c>
      <c r="R7" s="377"/>
      <c r="S7" s="380"/>
      <c r="T7" s="380"/>
      <c r="U7" s="388" t="s">
        <v>302</v>
      </c>
      <c r="V7" s="388" t="s">
        <v>123</v>
      </c>
      <c r="W7" s="388" t="s">
        <v>124</v>
      </c>
      <c r="X7" s="377"/>
      <c r="Y7" s="380"/>
      <c r="Z7" s="380"/>
      <c r="AA7" s="388" t="s">
        <v>302</v>
      </c>
      <c r="AB7" s="388" t="s">
        <v>123</v>
      </c>
      <c r="AC7" s="388" t="s">
        <v>124</v>
      </c>
      <c r="AD7" s="377"/>
      <c r="AE7" s="380"/>
      <c r="AF7" s="380"/>
      <c r="AG7" s="388" t="s">
        <v>302</v>
      </c>
      <c r="AH7" s="388" t="s">
        <v>123</v>
      </c>
      <c r="AI7" s="388" t="s">
        <v>124</v>
      </c>
      <c r="AJ7" s="377"/>
      <c r="AK7" s="380"/>
      <c r="AL7" s="380"/>
      <c r="AM7" s="388" t="s">
        <v>302</v>
      </c>
      <c r="AN7" s="388" t="s">
        <v>123</v>
      </c>
      <c r="AO7" s="388" t="s">
        <v>124</v>
      </c>
      <c r="AP7" s="377"/>
      <c r="AQ7" s="380"/>
      <c r="AR7" s="380"/>
      <c r="AS7" s="388" t="s">
        <v>302</v>
      </c>
      <c r="AT7" s="388" t="s">
        <v>123</v>
      </c>
      <c r="AU7" s="388" t="s">
        <v>124</v>
      </c>
      <c r="AV7" s="377"/>
      <c r="AW7" s="380"/>
      <c r="AX7" s="380"/>
      <c r="AY7" s="388" t="s">
        <v>302</v>
      </c>
      <c r="AZ7" s="388" t="s">
        <v>123</v>
      </c>
      <c r="BA7" s="388" t="s">
        <v>124</v>
      </c>
      <c r="BB7" s="377"/>
      <c r="BC7" s="380"/>
      <c r="BD7" s="380"/>
      <c r="BE7" s="388" t="s">
        <v>302</v>
      </c>
      <c r="BF7" s="388" t="s">
        <v>123</v>
      </c>
      <c r="BG7" s="388" t="s">
        <v>124</v>
      </c>
    </row>
    <row r="8" spans="1:59" ht="90.75" customHeight="1" hidden="1" thickBot="1">
      <c r="A8" s="381"/>
      <c r="B8" s="463"/>
      <c r="C8" s="487"/>
      <c r="D8" s="488"/>
      <c r="E8" s="378"/>
      <c r="F8" s="378"/>
      <c r="G8" s="381"/>
      <c r="H8" s="381"/>
      <c r="I8" s="76" t="s">
        <v>43</v>
      </c>
      <c r="J8" s="76"/>
      <c r="K8" s="76" t="s">
        <v>44</v>
      </c>
      <c r="L8" s="380"/>
      <c r="M8" s="380"/>
      <c r="N8" s="380"/>
      <c r="O8" s="389"/>
      <c r="P8" s="389"/>
      <c r="Q8" s="389"/>
      <c r="R8" s="377"/>
      <c r="S8" s="380"/>
      <c r="T8" s="380"/>
      <c r="U8" s="389"/>
      <c r="V8" s="389"/>
      <c r="W8" s="389"/>
      <c r="X8" s="377"/>
      <c r="Y8" s="380"/>
      <c r="Z8" s="380"/>
      <c r="AA8" s="389"/>
      <c r="AB8" s="389"/>
      <c r="AC8" s="389"/>
      <c r="AD8" s="377"/>
      <c r="AE8" s="380"/>
      <c r="AF8" s="380"/>
      <c r="AG8" s="389"/>
      <c r="AH8" s="389"/>
      <c r="AI8" s="389"/>
      <c r="AJ8" s="377"/>
      <c r="AK8" s="380"/>
      <c r="AL8" s="380"/>
      <c r="AM8" s="389"/>
      <c r="AN8" s="389"/>
      <c r="AO8" s="389"/>
      <c r="AP8" s="377"/>
      <c r="AQ8" s="380"/>
      <c r="AR8" s="380"/>
      <c r="AS8" s="389"/>
      <c r="AT8" s="389"/>
      <c r="AU8" s="389"/>
      <c r="AV8" s="377"/>
      <c r="AW8" s="380"/>
      <c r="AX8" s="380"/>
      <c r="AY8" s="389"/>
      <c r="AZ8" s="389"/>
      <c r="BA8" s="389"/>
      <c r="BB8" s="377"/>
      <c r="BC8" s="380"/>
      <c r="BD8" s="380"/>
      <c r="BE8" s="389"/>
      <c r="BF8" s="389"/>
      <c r="BG8" s="389"/>
    </row>
    <row r="9" spans="1:59" ht="168" hidden="1" thickBot="1">
      <c r="A9" s="80">
        <v>1</v>
      </c>
      <c r="B9" s="77">
        <v>2</v>
      </c>
      <c r="C9" s="465">
        <v>3</v>
      </c>
      <c r="D9" s="466"/>
      <c r="E9" s="467"/>
      <c r="F9" s="77">
        <v>4</v>
      </c>
      <c r="G9" s="77">
        <v>5</v>
      </c>
      <c r="H9" s="77">
        <v>6</v>
      </c>
      <c r="I9" s="77">
        <v>7</v>
      </c>
      <c r="J9" s="77"/>
      <c r="K9" s="77">
        <v>8</v>
      </c>
      <c r="L9" s="381"/>
      <c r="M9" s="381"/>
      <c r="N9" s="381"/>
      <c r="O9" s="76" t="s">
        <v>43</v>
      </c>
      <c r="P9" s="76"/>
      <c r="Q9" s="76" t="s">
        <v>44</v>
      </c>
      <c r="R9" s="378"/>
      <c r="S9" s="381"/>
      <c r="T9" s="381"/>
      <c r="U9" s="76" t="s">
        <v>43</v>
      </c>
      <c r="V9" s="76"/>
      <c r="W9" s="76" t="s">
        <v>44</v>
      </c>
      <c r="X9" s="378"/>
      <c r="Y9" s="381"/>
      <c r="Z9" s="381"/>
      <c r="AA9" s="76" t="s">
        <v>43</v>
      </c>
      <c r="AB9" s="76"/>
      <c r="AC9" s="76" t="s">
        <v>44</v>
      </c>
      <c r="AD9" s="378"/>
      <c r="AE9" s="381"/>
      <c r="AF9" s="381"/>
      <c r="AG9" s="76" t="s">
        <v>43</v>
      </c>
      <c r="AH9" s="76"/>
      <c r="AI9" s="76" t="s">
        <v>44</v>
      </c>
      <c r="AJ9" s="378"/>
      <c r="AK9" s="381"/>
      <c r="AL9" s="381"/>
      <c r="AM9" s="76" t="s">
        <v>43</v>
      </c>
      <c r="AN9" s="76"/>
      <c r="AO9" s="76" t="s">
        <v>44</v>
      </c>
      <c r="AP9" s="378"/>
      <c r="AQ9" s="381"/>
      <c r="AR9" s="381"/>
      <c r="AS9" s="76" t="s">
        <v>43</v>
      </c>
      <c r="AT9" s="76"/>
      <c r="AU9" s="76" t="s">
        <v>44</v>
      </c>
      <c r="AV9" s="378"/>
      <c r="AW9" s="381"/>
      <c r="AX9" s="381"/>
      <c r="AY9" s="76" t="s">
        <v>43</v>
      </c>
      <c r="AZ9" s="76"/>
      <c r="BA9" s="76" t="s">
        <v>44</v>
      </c>
      <c r="BB9" s="378"/>
      <c r="BC9" s="381"/>
      <c r="BD9" s="381"/>
      <c r="BE9" s="76" t="s">
        <v>43</v>
      </c>
      <c r="BF9" s="76"/>
      <c r="BG9" s="76" t="s">
        <v>44</v>
      </c>
    </row>
    <row r="10" spans="1:59" ht="13.5" thickBot="1">
      <c r="A10" s="106">
        <v>1</v>
      </c>
      <c r="B10" s="101">
        <v>2</v>
      </c>
      <c r="C10" s="393">
        <v>3</v>
      </c>
      <c r="D10" s="394"/>
      <c r="E10" s="395"/>
      <c r="F10" s="298">
        <v>4</v>
      </c>
      <c r="G10" s="298">
        <v>5</v>
      </c>
      <c r="H10" s="298">
        <v>6</v>
      </c>
      <c r="I10" s="298">
        <v>7</v>
      </c>
      <c r="J10" s="298">
        <v>8</v>
      </c>
      <c r="K10" s="298">
        <v>9</v>
      </c>
      <c r="L10" s="171">
        <v>10</v>
      </c>
      <c r="M10" s="299">
        <v>11</v>
      </c>
      <c r="N10" s="300">
        <v>12</v>
      </c>
      <c r="O10" s="298">
        <v>13</v>
      </c>
      <c r="P10" s="298">
        <v>14</v>
      </c>
      <c r="Q10" s="298">
        <v>15</v>
      </c>
      <c r="R10" s="171">
        <v>16</v>
      </c>
      <c r="S10" s="301">
        <v>17</v>
      </c>
      <c r="T10" s="292">
        <v>18</v>
      </c>
      <c r="U10" s="293">
        <v>19</v>
      </c>
      <c r="V10" s="294">
        <v>20</v>
      </c>
      <c r="W10" s="295">
        <v>21</v>
      </c>
      <c r="X10" s="296">
        <v>22</v>
      </c>
      <c r="Y10" s="297">
        <v>23</v>
      </c>
      <c r="Z10" s="292">
        <v>24</v>
      </c>
      <c r="AA10" s="293">
        <v>25</v>
      </c>
      <c r="AB10" s="294">
        <v>26</v>
      </c>
      <c r="AC10" s="295">
        <v>27</v>
      </c>
      <c r="AD10" s="296">
        <v>28</v>
      </c>
      <c r="AE10" s="297">
        <v>29</v>
      </c>
      <c r="AF10" s="292">
        <v>30</v>
      </c>
      <c r="AG10" s="293">
        <v>31</v>
      </c>
      <c r="AH10" s="294">
        <v>32</v>
      </c>
      <c r="AI10" s="295">
        <v>33</v>
      </c>
      <c r="AJ10" s="296">
        <v>34</v>
      </c>
      <c r="AK10" s="297">
        <v>35</v>
      </c>
      <c r="AL10" s="292">
        <v>36</v>
      </c>
      <c r="AM10" s="293">
        <v>37</v>
      </c>
      <c r="AN10" s="294">
        <v>38</v>
      </c>
      <c r="AO10" s="295">
        <v>39</v>
      </c>
      <c r="AP10" s="296">
        <v>40</v>
      </c>
      <c r="AQ10" s="297">
        <v>41</v>
      </c>
      <c r="AR10" s="292">
        <v>42</v>
      </c>
      <c r="AS10" s="293">
        <v>43</v>
      </c>
      <c r="AT10" s="294">
        <v>44</v>
      </c>
      <c r="AU10" s="295">
        <v>45</v>
      </c>
      <c r="AV10" s="296">
        <v>46</v>
      </c>
      <c r="AW10" s="297">
        <v>47</v>
      </c>
      <c r="AX10" s="292">
        <v>48</v>
      </c>
      <c r="AY10" s="293">
        <v>49</v>
      </c>
      <c r="AZ10" s="294">
        <v>50</v>
      </c>
      <c r="BA10" s="295">
        <v>51</v>
      </c>
      <c r="BB10" s="296">
        <v>52</v>
      </c>
      <c r="BC10" s="297">
        <v>53</v>
      </c>
      <c r="BD10" s="292">
        <v>54</v>
      </c>
      <c r="BE10" s="293">
        <v>55</v>
      </c>
      <c r="BF10" s="294">
        <v>56</v>
      </c>
      <c r="BG10" s="295">
        <v>57</v>
      </c>
    </row>
    <row r="11" spans="1:59" ht="13.5" thickBot="1">
      <c r="A11" s="105" t="s">
        <v>86</v>
      </c>
      <c r="B11" s="102" t="s">
        <v>85</v>
      </c>
      <c r="C11" s="465"/>
      <c r="D11" s="466"/>
      <c r="E11" s="467"/>
      <c r="F11" s="102">
        <f aca="true" t="shared" si="0" ref="F11:K11">SUM(F12,F24)</f>
        <v>2052</v>
      </c>
      <c r="G11" s="102">
        <f t="shared" si="0"/>
        <v>648</v>
      </c>
      <c r="H11" s="102">
        <f t="shared" si="0"/>
        <v>1404</v>
      </c>
      <c r="I11" s="102">
        <f t="shared" si="0"/>
        <v>0</v>
      </c>
      <c r="J11" s="102">
        <f t="shared" si="0"/>
        <v>0</v>
      </c>
      <c r="K11" s="166">
        <f t="shared" si="0"/>
        <v>0</v>
      </c>
      <c r="L11" s="245"/>
      <c r="M11" s="246"/>
      <c r="N11" s="247">
        <f>SUM(N12,N24)</f>
        <v>612</v>
      </c>
      <c r="O11" s="248"/>
      <c r="P11" s="249"/>
      <c r="Q11" s="250"/>
      <c r="R11" s="282"/>
      <c r="S11" s="202"/>
      <c r="T11" s="228">
        <f>SUM(T12,T24)</f>
        <v>792</v>
      </c>
      <c r="U11" s="184"/>
      <c r="V11" s="183"/>
      <c r="W11" s="283"/>
      <c r="X11" s="289"/>
      <c r="Y11" s="185"/>
      <c r="Z11" s="228">
        <f>SUM(Z12,Z24)</f>
        <v>0</v>
      </c>
      <c r="AA11" s="184"/>
      <c r="AB11" s="183"/>
      <c r="AC11" s="283"/>
      <c r="AD11" s="289"/>
      <c r="AE11" s="185"/>
      <c r="AF11" s="228">
        <f>SUM(AF12,AF24)</f>
        <v>0</v>
      </c>
      <c r="AG11" s="184"/>
      <c r="AH11" s="183"/>
      <c r="AI11" s="283"/>
      <c r="AJ11" s="289"/>
      <c r="AK11" s="185"/>
      <c r="AL11" s="228">
        <f>SUM(AL12,AL24)</f>
        <v>0</v>
      </c>
      <c r="AM11" s="184"/>
      <c r="AN11" s="183"/>
      <c r="AO11" s="283"/>
      <c r="AP11" s="289"/>
      <c r="AQ11" s="185"/>
      <c r="AR11" s="228">
        <f>SUM(AR12,AR24)</f>
        <v>0</v>
      </c>
      <c r="AS11" s="184"/>
      <c r="AT11" s="183"/>
      <c r="AU11" s="283"/>
      <c r="AV11" s="289"/>
      <c r="AW11" s="185"/>
      <c r="AX11" s="228">
        <f>SUM(AX12,AX24)</f>
        <v>0</v>
      </c>
      <c r="AY11" s="184"/>
      <c r="AZ11" s="183"/>
      <c r="BA11" s="283"/>
      <c r="BB11" s="289"/>
      <c r="BC11" s="185"/>
      <c r="BD11" s="228">
        <f>SUM(BD12,BD24)</f>
        <v>0</v>
      </c>
      <c r="BE11" s="184"/>
      <c r="BF11" s="183"/>
      <c r="BG11" s="283"/>
    </row>
    <row r="12" spans="1:59" ht="13.5" thickBot="1">
      <c r="A12" s="80" t="s">
        <v>87</v>
      </c>
      <c r="B12" s="77" t="s">
        <v>88</v>
      </c>
      <c r="C12" s="465"/>
      <c r="D12" s="466"/>
      <c r="E12" s="467"/>
      <c r="F12" s="77">
        <f aca="true" t="shared" si="1" ref="F12:K12">SUM(F13:F23)</f>
        <v>1467</v>
      </c>
      <c r="G12" s="77">
        <f t="shared" si="1"/>
        <v>453</v>
      </c>
      <c r="H12" s="77">
        <f t="shared" si="1"/>
        <v>1014</v>
      </c>
      <c r="I12" s="77">
        <f t="shared" si="1"/>
        <v>0</v>
      </c>
      <c r="J12" s="77">
        <f t="shared" si="1"/>
        <v>0</v>
      </c>
      <c r="K12" s="176">
        <f t="shared" si="1"/>
        <v>0</v>
      </c>
      <c r="L12" s="251"/>
      <c r="M12" s="203"/>
      <c r="N12" s="229">
        <f>SUM(N13:N23)</f>
        <v>452</v>
      </c>
      <c r="O12" s="216"/>
      <c r="P12" s="190"/>
      <c r="Q12" s="252"/>
      <c r="R12" s="251"/>
      <c r="S12" s="203"/>
      <c r="T12" s="229">
        <f>SUM(T13:T23)</f>
        <v>562</v>
      </c>
      <c r="U12" s="242"/>
      <c r="V12" s="182"/>
      <c r="W12" s="284"/>
      <c r="X12" s="285"/>
      <c r="Y12" s="241"/>
      <c r="Z12" s="229">
        <f>SUM(Z13:Z23)</f>
        <v>0</v>
      </c>
      <c r="AA12" s="242"/>
      <c r="AB12" s="182"/>
      <c r="AC12" s="284"/>
      <c r="AD12" s="285"/>
      <c r="AE12" s="241"/>
      <c r="AF12" s="229">
        <f>SUM(AF13:AF23)</f>
        <v>0</v>
      </c>
      <c r="AG12" s="242"/>
      <c r="AH12" s="182"/>
      <c r="AI12" s="284"/>
      <c r="AJ12" s="285"/>
      <c r="AK12" s="241"/>
      <c r="AL12" s="229">
        <f>SUM(AL13:AL23)</f>
        <v>0</v>
      </c>
      <c r="AM12" s="242"/>
      <c r="AN12" s="182"/>
      <c r="AO12" s="284"/>
      <c r="AP12" s="285"/>
      <c r="AQ12" s="241"/>
      <c r="AR12" s="229">
        <f>SUM(AR13:AR23)</f>
        <v>0</v>
      </c>
      <c r="AS12" s="242"/>
      <c r="AT12" s="182"/>
      <c r="AU12" s="284"/>
      <c r="AV12" s="285"/>
      <c r="AW12" s="241"/>
      <c r="AX12" s="229">
        <f>SUM(AX13:AX23)</f>
        <v>0</v>
      </c>
      <c r="AY12" s="242"/>
      <c r="AZ12" s="182"/>
      <c r="BA12" s="284"/>
      <c r="BB12" s="285"/>
      <c r="BC12" s="241"/>
      <c r="BD12" s="229">
        <f>SUM(BD13:BD23)</f>
        <v>0</v>
      </c>
      <c r="BE12" s="242"/>
      <c r="BF12" s="182"/>
      <c r="BG12" s="284"/>
    </row>
    <row r="13" spans="1:59" ht="13.5" thickBot="1">
      <c r="A13" s="82" t="s">
        <v>344</v>
      </c>
      <c r="B13" s="83" t="s">
        <v>89</v>
      </c>
      <c r="C13" s="428" t="s">
        <v>230</v>
      </c>
      <c r="D13" s="429"/>
      <c r="E13" s="430"/>
      <c r="F13" s="78">
        <v>130</v>
      </c>
      <c r="G13" s="78">
        <v>40</v>
      </c>
      <c r="H13" s="78">
        <v>90</v>
      </c>
      <c r="I13" s="78"/>
      <c r="J13" s="78"/>
      <c r="K13" s="176"/>
      <c r="L13" s="259"/>
      <c r="M13" s="208"/>
      <c r="N13" s="231">
        <v>40</v>
      </c>
      <c r="O13" s="220"/>
      <c r="P13" s="193"/>
      <c r="Q13" s="260"/>
      <c r="R13" s="259"/>
      <c r="S13" s="208"/>
      <c r="T13" s="231">
        <v>50</v>
      </c>
      <c r="U13" s="302"/>
      <c r="V13" s="303"/>
      <c r="W13" s="304"/>
      <c r="X13" s="285"/>
      <c r="Y13" s="241"/>
      <c r="Z13" s="229"/>
      <c r="AA13" s="242"/>
      <c r="AB13" s="182"/>
      <c r="AC13" s="284"/>
      <c r="AD13" s="285"/>
      <c r="AE13" s="241"/>
      <c r="AF13" s="229"/>
      <c r="AG13" s="242"/>
      <c r="AH13" s="182"/>
      <c r="AI13" s="284"/>
      <c r="AJ13" s="285"/>
      <c r="AK13" s="241"/>
      <c r="AL13" s="229"/>
      <c r="AM13" s="242"/>
      <c r="AN13" s="182"/>
      <c r="AO13" s="284"/>
      <c r="AP13" s="285"/>
      <c r="AQ13" s="241"/>
      <c r="AR13" s="229"/>
      <c r="AS13" s="242"/>
      <c r="AT13" s="182"/>
      <c r="AU13" s="284"/>
      <c r="AV13" s="285"/>
      <c r="AW13" s="241"/>
      <c r="AX13" s="229"/>
      <c r="AY13" s="242"/>
      <c r="AZ13" s="182"/>
      <c r="BA13" s="284"/>
      <c r="BB13" s="285"/>
      <c r="BC13" s="241"/>
      <c r="BD13" s="229"/>
      <c r="BE13" s="242"/>
      <c r="BF13" s="182"/>
      <c r="BG13" s="284"/>
    </row>
    <row r="14" spans="1:59" ht="13.5" customHeight="1" thickBot="1">
      <c r="A14" s="82" t="s">
        <v>346</v>
      </c>
      <c r="B14" s="83" t="s">
        <v>345</v>
      </c>
      <c r="C14" s="428" t="s">
        <v>231</v>
      </c>
      <c r="D14" s="429"/>
      <c r="E14" s="430"/>
      <c r="F14" s="78">
        <v>36</v>
      </c>
      <c r="G14" s="78"/>
      <c r="H14" s="78">
        <v>36</v>
      </c>
      <c r="I14" s="78"/>
      <c r="J14" s="78"/>
      <c r="K14" s="176"/>
      <c r="L14" s="259"/>
      <c r="M14" s="208"/>
      <c r="N14" s="231"/>
      <c r="O14" s="220"/>
      <c r="P14" s="193"/>
      <c r="Q14" s="260"/>
      <c r="R14" s="259"/>
      <c r="S14" s="208"/>
      <c r="T14" s="231">
        <v>36</v>
      </c>
      <c r="U14" s="302"/>
      <c r="V14" s="303"/>
      <c r="W14" s="304"/>
      <c r="X14" s="285"/>
      <c r="Y14" s="241"/>
      <c r="Z14" s="230"/>
      <c r="AA14" s="242"/>
      <c r="AB14" s="182"/>
      <c r="AC14" s="284"/>
      <c r="AD14" s="285"/>
      <c r="AE14" s="241"/>
      <c r="AF14" s="230"/>
      <c r="AG14" s="242"/>
      <c r="AH14" s="182"/>
      <c r="AI14" s="284"/>
      <c r="AJ14" s="285"/>
      <c r="AK14" s="241"/>
      <c r="AL14" s="229"/>
      <c r="AM14" s="242"/>
      <c r="AN14" s="182"/>
      <c r="AO14" s="284"/>
      <c r="AP14" s="285"/>
      <c r="AQ14" s="241"/>
      <c r="AR14" s="229"/>
      <c r="AS14" s="242"/>
      <c r="AT14" s="182"/>
      <c r="AU14" s="284"/>
      <c r="AV14" s="285"/>
      <c r="AW14" s="241"/>
      <c r="AX14" s="229"/>
      <c r="AY14" s="242"/>
      <c r="AZ14" s="182"/>
      <c r="BA14" s="284"/>
      <c r="BB14" s="285"/>
      <c r="BC14" s="241"/>
      <c r="BD14" s="229"/>
      <c r="BE14" s="242"/>
      <c r="BF14" s="182"/>
      <c r="BG14" s="284"/>
    </row>
    <row r="15" spans="1:59" ht="13.5" customHeight="1" thickBot="1">
      <c r="A15" s="82" t="s">
        <v>347</v>
      </c>
      <c r="B15" s="83" t="s">
        <v>90</v>
      </c>
      <c r="C15" s="428" t="s">
        <v>231</v>
      </c>
      <c r="D15" s="429"/>
      <c r="E15" s="430"/>
      <c r="F15" s="78">
        <v>180</v>
      </c>
      <c r="G15" s="78">
        <v>60</v>
      </c>
      <c r="H15" s="78">
        <v>120</v>
      </c>
      <c r="I15" s="78"/>
      <c r="J15" s="78"/>
      <c r="K15" s="176"/>
      <c r="L15" s="259"/>
      <c r="M15" s="208"/>
      <c r="N15" s="231">
        <v>54</v>
      </c>
      <c r="O15" s="220"/>
      <c r="P15" s="193"/>
      <c r="Q15" s="260"/>
      <c r="R15" s="259"/>
      <c r="S15" s="208"/>
      <c r="T15" s="231">
        <v>66</v>
      </c>
      <c r="U15" s="302"/>
      <c r="V15" s="303"/>
      <c r="W15" s="304"/>
      <c r="X15" s="285"/>
      <c r="Y15" s="241"/>
      <c r="Z15" s="230"/>
      <c r="AA15" s="242"/>
      <c r="AB15" s="182"/>
      <c r="AC15" s="284"/>
      <c r="AD15" s="285"/>
      <c r="AE15" s="241"/>
      <c r="AF15" s="230"/>
      <c r="AG15" s="242"/>
      <c r="AH15" s="182"/>
      <c r="AI15" s="284"/>
      <c r="AJ15" s="285"/>
      <c r="AK15" s="241"/>
      <c r="AL15" s="229"/>
      <c r="AM15" s="242"/>
      <c r="AN15" s="182"/>
      <c r="AO15" s="284"/>
      <c r="AP15" s="285"/>
      <c r="AQ15" s="241"/>
      <c r="AR15" s="229"/>
      <c r="AS15" s="242"/>
      <c r="AT15" s="182"/>
      <c r="AU15" s="284"/>
      <c r="AV15" s="285"/>
      <c r="AW15" s="241"/>
      <c r="AX15" s="229"/>
      <c r="AY15" s="242"/>
      <c r="AZ15" s="182"/>
      <c r="BA15" s="284"/>
      <c r="BB15" s="285"/>
      <c r="BC15" s="241"/>
      <c r="BD15" s="229"/>
      <c r="BE15" s="242"/>
      <c r="BF15" s="182"/>
      <c r="BG15" s="284"/>
    </row>
    <row r="16" spans="1:59" ht="13.5" customHeight="1" thickBot="1">
      <c r="A16" s="82" t="s">
        <v>348</v>
      </c>
      <c r="B16" s="83" t="s">
        <v>91</v>
      </c>
      <c r="C16" s="428" t="s">
        <v>231</v>
      </c>
      <c r="D16" s="429"/>
      <c r="E16" s="430"/>
      <c r="F16" s="78">
        <v>185</v>
      </c>
      <c r="G16" s="78">
        <v>59</v>
      </c>
      <c r="H16" s="78">
        <v>126</v>
      </c>
      <c r="I16" s="78"/>
      <c r="J16" s="78"/>
      <c r="K16" s="176"/>
      <c r="L16" s="259"/>
      <c r="M16" s="208"/>
      <c r="N16" s="231">
        <v>56</v>
      </c>
      <c r="O16" s="220"/>
      <c r="P16" s="193"/>
      <c r="Q16" s="260"/>
      <c r="R16" s="259"/>
      <c r="S16" s="208"/>
      <c r="T16" s="231">
        <v>70</v>
      </c>
      <c r="U16" s="302"/>
      <c r="V16" s="303"/>
      <c r="W16" s="304"/>
      <c r="X16" s="285"/>
      <c r="Y16" s="241"/>
      <c r="Z16" s="230"/>
      <c r="AA16" s="242"/>
      <c r="AB16" s="182"/>
      <c r="AC16" s="284"/>
      <c r="AD16" s="285"/>
      <c r="AE16" s="241"/>
      <c r="AF16" s="230"/>
      <c r="AG16" s="242"/>
      <c r="AH16" s="182"/>
      <c r="AI16" s="284"/>
      <c r="AJ16" s="285"/>
      <c r="AK16" s="241"/>
      <c r="AL16" s="229"/>
      <c r="AM16" s="242"/>
      <c r="AN16" s="182"/>
      <c r="AO16" s="284"/>
      <c r="AP16" s="285"/>
      <c r="AQ16" s="241"/>
      <c r="AR16" s="229"/>
      <c r="AS16" s="242"/>
      <c r="AT16" s="182"/>
      <c r="AU16" s="284"/>
      <c r="AV16" s="285"/>
      <c r="AW16" s="241"/>
      <c r="AX16" s="229"/>
      <c r="AY16" s="242"/>
      <c r="AZ16" s="182"/>
      <c r="BA16" s="284"/>
      <c r="BB16" s="285"/>
      <c r="BC16" s="241"/>
      <c r="BD16" s="229"/>
      <c r="BE16" s="242"/>
      <c r="BF16" s="182"/>
      <c r="BG16" s="284"/>
    </row>
    <row r="17" spans="1:59" ht="13.5" customHeight="1" thickBot="1">
      <c r="A17" s="82" t="s">
        <v>349</v>
      </c>
      <c r="B17" s="83" t="s">
        <v>92</v>
      </c>
      <c r="C17" s="431" t="s">
        <v>231</v>
      </c>
      <c r="D17" s="432"/>
      <c r="E17" s="433"/>
      <c r="F17" s="161">
        <v>264</v>
      </c>
      <c r="G17" s="161">
        <v>84</v>
      </c>
      <c r="H17" s="161">
        <v>180</v>
      </c>
      <c r="I17" s="161"/>
      <c r="J17" s="161"/>
      <c r="K17" s="186"/>
      <c r="L17" s="255"/>
      <c r="M17" s="206"/>
      <c r="N17" s="231">
        <v>80</v>
      </c>
      <c r="O17" s="220"/>
      <c r="P17" s="193"/>
      <c r="Q17" s="260"/>
      <c r="R17" s="259"/>
      <c r="S17" s="208"/>
      <c r="T17" s="231">
        <v>100</v>
      </c>
      <c r="U17" s="302"/>
      <c r="V17" s="303"/>
      <c r="W17" s="304"/>
      <c r="X17" s="285"/>
      <c r="Y17" s="241"/>
      <c r="Z17" s="230"/>
      <c r="AA17" s="242"/>
      <c r="AB17" s="182"/>
      <c r="AC17" s="284"/>
      <c r="AD17" s="285"/>
      <c r="AE17" s="241"/>
      <c r="AF17" s="230"/>
      <c r="AG17" s="242"/>
      <c r="AH17" s="182"/>
      <c r="AI17" s="284"/>
      <c r="AJ17" s="285"/>
      <c r="AK17" s="241"/>
      <c r="AL17" s="229"/>
      <c r="AM17" s="242"/>
      <c r="AN17" s="182"/>
      <c r="AO17" s="284"/>
      <c r="AP17" s="285"/>
      <c r="AQ17" s="241"/>
      <c r="AR17" s="229"/>
      <c r="AS17" s="242"/>
      <c r="AT17" s="182"/>
      <c r="AU17" s="284"/>
      <c r="AV17" s="285"/>
      <c r="AW17" s="241"/>
      <c r="AX17" s="229"/>
      <c r="AY17" s="242"/>
      <c r="AZ17" s="182"/>
      <c r="BA17" s="284"/>
      <c r="BB17" s="285"/>
      <c r="BC17" s="241"/>
      <c r="BD17" s="229"/>
      <c r="BE17" s="242"/>
      <c r="BF17" s="182"/>
      <c r="BG17" s="284"/>
    </row>
    <row r="18" spans="1:59" ht="13.5" customHeight="1" thickBot="1">
      <c r="A18" s="82" t="s">
        <v>350</v>
      </c>
      <c r="B18" s="83" t="s">
        <v>98</v>
      </c>
      <c r="C18" s="428" t="s">
        <v>230</v>
      </c>
      <c r="D18" s="429"/>
      <c r="E18" s="430"/>
      <c r="F18" s="161">
        <v>342</v>
      </c>
      <c r="G18" s="161">
        <v>114</v>
      </c>
      <c r="H18" s="161">
        <v>228</v>
      </c>
      <c r="I18" s="161"/>
      <c r="J18" s="161"/>
      <c r="K18" s="186"/>
      <c r="L18" s="255"/>
      <c r="M18" s="206"/>
      <c r="N18" s="231">
        <v>102</v>
      </c>
      <c r="O18" s="220"/>
      <c r="P18" s="193"/>
      <c r="Q18" s="260"/>
      <c r="R18" s="259"/>
      <c r="S18" s="208"/>
      <c r="T18" s="231">
        <v>126</v>
      </c>
      <c r="U18" s="302"/>
      <c r="V18" s="303"/>
      <c r="W18" s="304"/>
      <c r="X18" s="285"/>
      <c r="Y18" s="241"/>
      <c r="Z18" s="229"/>
      <c r="AA18" s="242"/>
      <c r="AB18" s="182"/>
      <c r="AC18" s="284"/>
      <c r="AD18" s="285"/>
      <c r="AE18" s="241"/>
      <c r="AF18" s="229"/>
      <c r="AG18" s="242"/>
      <c r="AH18" s="182"/>
      <c r="AI18" s="284"/>
      <c r="AJ18" s="285"/>
      <c r="AK18" s="241"/>
      <c r="AL18" s="229"/>
      <c r="AM18" s="242"/>
      <c r="AN18" s="182"/>
      <c r="AO18" s="284"/>
      <c r="AP18" s="285"/>
      <c r="AQ18" s="241"/>
      <c r="AR18" s="229"/>
      <c r="AS18" s="242"/>
      <c r="AT18" s="182"/>
      <c r="AU18" s="284"/>
      <c r="AV18" s="285"/>
      <c r="AW18" s="241"/>
      <c r="AX18" s="229"/>
      <c r="AY18" s="242"/>
      <c r="AZ18" s="182"/>
      <c r="BA18" s="284"/>
      <c r="BB18" s="285"/>
      <c r="BC18" s="241"/>
      <c r="BD18" s="229"/>
      <c r="BE18" s="242"/>
      <c r="BF18" s="182"/>
      <c r="BG18" s="284"/>
    </row>
    <row r="19" spans="1:59" ht="13.5" customHeight="1" thickBot="1">
      <c r="A19" s="82" t="s">
        <v>351</v>
      </c>
      <c r="B19" s="83" t="s">
        <v>337</v>
      </c>
      <c r="C19" s="431" t="s">
        <v>231</v>
      </c>
      <c r="D19" s="432"/>
      <c r="E19" s="433"/>
      <c r="F19" s="161">
        <v>36</v>
      </c>
      <c r="G19" s="161"/>
      <c r="H19" s="161">
        <v>36</v>
      </c>
      <c r="I19" s="161"/>
      <c r="J19" s="161"/>
      <c r="K19" s="186"/>
      <c r="L19" s="255"/>
      <c r="M19" s="206"/>
      <c r="N19" s="231">
        <v>36</v>
      </c>
      <c r="O19" s="220"/>
      <c r="P19" s="193"/>
      <c r="Q19" s="260"/>
      <c r="R19" s="259"/>
      <c r="S19" s="208"/>
      <c r="T19" s="231"/>
      <c r="U19" s="302"/>
      <c r="V19" s="303"/>
      <c r="W19" s="304"/>
      <c r="X19" s="285"/>
      <c r="Y19" s="241"/>
      <c r="Z19" s="230"/>
      <c r="AA19" s="242"/>
      <c r="AB19" s="182"/>
      <c r="AC19" s="284"/>
      <c r="AD19" s="285"/>
      <c r="AE19" s="241"/>
      <c r="AF19" s="230"/>
      <c r="AG19" s="242"/>
      <c r="AH19" s="182"/>
      <c r="AI19" s="284"/>
      <c r="AJ19" s="285"/>
      <c r="AK19" s="241"/>
      <c r="AL19" s="229"/>
      <c r="AM19" s="242"/>
      <c r="AN19" s="182"/>
      <c r="AO19" s="284"/>
      <c r="AP19" s="285"/>
      <c r="AQ19" s="241"/>
      <c r="AR19" s="229"/>
      <c r="AS19" s="242"/>
      <c r="AT19" s="182"/>
      <c r="AU19" s="284"/>
      <c r="AV19" s="285"/>
      <c r="AW19" s="241"/>
      <c r="AX19" s="229"/>
      <c r="AY19" s="242"/>
      <c r="AZ19" s="182"/>
      <c r="BA19" s="284"/>
      <c r="BB19" s="285"/>
      <c r="BC19" s="241"/>
      <c r="BD19" s="229"/>
      <c r="BE19" s="242"/>
      <c r="BF19" s="182"/>
      <c r="BG19" s="284"/>
    </row>
    <row r="20" spans="1:59" ht="13.5" thickBot="1">
      <c r="A20" s="82" t="s">
        <v>352</v>
      </c>
      <c r="B20" s="83" t="s">
        <v>56</v>
      </c>
      <c r="C20" s="431" t="s">
        <v>357</v>
      </c>
      <c r="D20" s="432"/>
      <c r="E20" s="433"/>
      <c r="F20" s="161">
        <v>174</v>
      </c>
      <c r="G20" s="161">
        <v>56</v>
      </c>
      <c r="H20" s="161">
        <v>118</v>
      </c>
      <c r="I20" s="161"/>
      <c r="J20" s="161"/>
      <c r="K20" s="186"/>
      <c r="L20" s="255"/>
      <c r="M20" s="206"/>
      <c r="N20" s="231">
        <v>48</v>
      </c>
      <c r="O20" s="220"/>
      <c r="P20" s="193"/>
      <c r="Q20" s="260"/>
      <c r="R20" s="259"/>
      <c r="S20" s="208"/>
      <c r="T20" s="231">
        <v>70</v>
      </c>
      <c r="U20" s="302"/>
      <c r="V20" s="303"/>
      <c r="W20" s="304"/>
      <c r="X20" s="285"/>
      <c r="Y20" s="241"/>
      <c r="Z20" s="229"/>
      <c r="AA20" s="242"/>
      <c r="AB20" s="182"/>
      <c r="AC20" s="284"/>
      <c r="AD20" s="285"/>
      <c r="AE20" s="241"/>
      <c r="AF20" s="230"/>
      <c r="AG20" s="242"/>
      <c r="AH20" s="182"/>
      <c r="AI20" s="284"/>
      <c r="AJ20" s="285"/>
      <c r="AK20" s="241"/>
      <c r="AL20" s="229"/>
      <c r="AM20" s="242"/>
      <c r="AN20" s="182"/>
      <c r="AO20" s="284"/>
      <c r="AP20" s="285"/>
      <c r="AQ20" s="241"/>
      <c r="AR20" s="229"/>
      <c r="AS20" s="242"/>
      <c r="AT20" s="182"/>
      <c r="AU20" s="284"/>
      <c r="AV20" s="285"/>
      <c r="AW20" s="241"/>
      <c r="AX20" s="229"/>
      <c r="AY20" s="242"/>
      <c r="AZ20" s="182"/>
      <c r="BA20" s="284"/>
      <c r="BB20" s="285"/>
      <c r="BC20" s="241"/>
      <c r="BD20" s="229"/>
      <c r="BE20" s="242"/>
      <c r="BF20" s="182"/>
      <c r="BG20" s="284"/>
    </row>
    <row r="21" spans="1:59" ht="13.5" thickBot="1">
      <c r="A21" s="82" t="s">
        <v>353</v>
      </c>
      <c r="B21" s="83" t="s">
        <v>95</v>
      </c>
      <c r="C21" s="431" t="s">
        <v>231</v>
      </c>
      <c r="D21" s="432"/>
      <c r="E21" s="433"/>
      <c r="F21" s="161">
        <v>120</v>
      </c>
      <c r="G21" s="161">
        <v>40</v>
      </c>
      <c r="H21" s="161">
        <v>80</v>
      </c>
      <c r="I21" s="161"/>
      <c r="J21" s="161"/>
      <c r="K21" s="186"/>
      <c r="L21" s="255"/>
      <c r="M21" s="206"/>
      <c r="N21" s="231">
        <v>36</v>
      </c>
      <c r="O21" s="220"/>
      <c r="P21" s="193"/>
      <c r="Q21" s="260"/>
      <c r="R21" s="259"/>
      <c r="S21" s="208"/>
      <c r="T21" s="231">
        <v>44</v>
      </c>
      <c r="U21" s="302"/>
      <c r="V21" s="303"/>
      <c r="W21" s="304"/>
      <c r="X21" s="285"/>
      <c r="Y21" s="241"/>
      <c r="Z21" s="229"/>
      <c r="AA21" s="242"/>
      <c r="AB21" s="182"/>
      <c r="AC21" s="284"/>
      <c r="AD21" s="285"/>
      <c r="AE21" s="241"/>
      <c r="AF21" s="229"/>
      <c r="AG21" s="242"/>
      <c r="AH21" s="182"/>
      <c r="AI21" s="284"/>
      <c r="AJ21" s="285"/>
      <c r="AK21" s="241"/>
      <c r="AL21" s="229"/>
      <c r="AM21" s="242"/>
      <c r="AN21" s="182"/>
      <c r="AO21" s="284"/>
      <c r="AP21" s="285"/>
      <c r="AQ21" s="241"/>
      <c r="AR21" s="229"/>
      <c r="AS21" s="242"/>
      <c r="AT21" s="182"/>
      <c r="AU21" s="284"/>
      <c r="AV21" s="285"/>
      <c r="AW21" s="241"/>
      <c r="AX21" s="229"/>
      <c r="AY21" s="242"/>
      <c r="AZ21" s="182"/>
      <c r="BA21" s="284"/>
      <c r="BB21" s="285"/>
      <c r="BC21" s="241"/>
      <c r="BD21" s="229"/>
      <c r="BE21" s="242"/>
      <c r="BF21" s="182"/>
      <c r="BG21" s="284"/>
    </row>
    <row r="22" spans="1:59" ht="13.5" customHeight="1" thickBot="1">
      <c r="A22" s="82"/>
      <c r="B22" s="83"/>
      <c r="C22" s="431"/>
      <c r="D22" s="432"/>
      <c r="E22" s="433"/>
      <c r="F22" s="161"/>
      <c r="G22" s="161"/>
      <c r="H22" s="161"/>
      <c r="I22" s="161"/>
      <c r="J22" s="161"/>
      <c r="K22" s="186"/>
      <c r="L22" s="255"/>
      <c r="M22" s="206"/>
      <c r="N22" s="231"/>
      <c r="O22" s="220"/>
      <c r="P22" s="193"/>
      <c r="Q22" s="260"/>
      <c r="R22" s="259"/>
      <c r="S22" s="208"/>
      <c r="T22" s="231"/>
      <c r="U22" s="302"/>
      <c r="V22" s="303"/>
      <c r="W22" s="304"/>
      <c r="X22" s="285"/>
      <c r="Y22" s="241"/>
      <c r="Z22" s="230"/>
      <c r="AA22" s="242"/>
      <c r="AB22" s="182"/>
      <c r="AC22" s="284"/>
      <c r="AD22" s="285"/>
      <c r="AE22" s="241"/>
      <c r="AF22" s="230"/>
      <c r="AG22" s="242"/>
      <c r="AH22" s="182"/>
      <c r="AI22" s="284"/>
      <c r="AJ22" s="285"/>
      <c r="AK22" s="241"/>
      <c r="AL22" s="229"/>
      <c r="AM22" s="242"/>
      <c r="AN22" s="182"/>
      <c r="AO22" s="284"/>
      <c r="AP22" s="285"/>
      <c r="AQ22" s="241"/>
      <c r="AR22" s="229"/>
      <c r="AS22" s="242"/>
      <c r="AT22" s="182"/>
      <c r="AU22" s="284"/>
      <c r="AV22" s="285"/>
      <c r="AW22" s="241"/>
      <c r="AX22" s="229"/>
      <c r="AY22" s="242"/>
      <c r="AZ22" s="182"/>
      <c r="BA22" s="284"/>
      <c r="BB22" s="285"/>
      <c r="BC22" s="241"/>
      <c r="BD22" s="229"/>
      <c r="BE22" s="242"/>
      <c r="BF22" s="182"/>
      <c r="BG22" s="284"/>
    </row>
    <row r="23" spans="1:59" ht="13.5" thickBot="1">
      <c r="A23" s="82"/>
      <c r="B23" s="83"/>
      <c r="C23" s="434"/>
      <c r="D23" s="435"/>
      <c r="E23" s="436"/>
      <c r="F23" s="161"/>
      <c r="G23" s="161"/>
      <c r="H23" s="161"/>
      <c r="I23" s="161"/>
      <c r="J23" s="161"/>
      <c r="K23" s="186"/>
      <c r="L23" s="255"/>
      <c r="M23" s="206"/>
      <c r="N23" s="231"/>
      <c r="O23" s="220"/>
      <c r="P23" s="193"/>
      <c r="Q23" s="260"/>
      <c r="R23" s="259"/>
      <c r="S23" s="208"/>
      <c r="T23" s="231"/>
      <c r="U23" s="302"/>
      <c r="V23" s="303"/>
      <c r="W23" s="304"/>
      <c r="X23" s="285"/>
      <c r="Y23" s="241"/>
      <c r="Z23" s="229"/>
      <c r="AA23" s="242"/>
      <c r="AB23" s="182"/>
      <c r="AC23" s="284"/>
      <c r="AD23" s="285"/>
      <c r="AE23" s="241"/>
      <c r="AF23" s="229"/>
      <c r="AG23" s="242"/>
      <c r="AH23" s="182"/>
      <c r="AI23" s="284"/>
      <c r="AJ23" s="285"/>
      <c r="AK23" s="241"/>
      <c r="AL23" s="229"/>
      <c r="AM23" s="242"/>
      <c r="AN23" s="182"/>
      <c r="AO23" s="284"/>
      <c r="AP23" s="285"/>
      <c r="AQ23" s="241"/>
      <c r="AR23" s="229"/>
      <c r="AS23" s="242"/>
      <c r="AT23" s="182"/>
      <c r="AU23" s="284"/>
      <c r="AV23" s="285"/>
      <c r="AW23" s="241"/>
      <c r="AX23" s="229"/>
      <c r="AY23" s="242"/>
      <c r="AZ23" s="182"/>
      <c r="BA23" s="284"/>
      <c r="BB23" s="285"/>
      <c r="BC23" s="241"/>
      <c r="BD23" s="229"/>
      <c r="BE23" s="242"/>
      <c r="BF23" s="182"/>
      <c r="BG23" s="284"/>
    </row>
    <row r="24" spans="1:59" ht="13.5" thickBot="1">
      <c r="A24" s="80" t="s">
        <v>96</v>
      </c>
      <c r="B24" s="77" t="s">
        <v>97</v>
      </c>
      <c r="C24" s="445"/>
      <c r="D24" s="446"/>
      <c r="E24" s="447"/>
      <c r="F24" s="162">
        <f aca="true" t="shared" si="2" ref="F24:K24">SUM(F25:F28)</f>
        <v>585</v>
      </c>
      <c r="G24" s="162">
        <f t="shared" si="2"/>
        <v>195</v>
      </c>
      <c r="H24" s="162">
        <f t="shared" si="2"/>
        <v>390</v>
      </c>
      <c r="I24" s="162">
        <f t="shared" si="2"/>
        <v>0</v>
      </c>
      <c r="J24" s="162">
        <f t="shared" si="2"/>
        <v>0</v>
      </c>
      <c r="K24" s="186">
        <f t="shared" si="2"/>
        <v>0</v>
      </c>
      <c r="L24" s="254"/>
      <c r="M24" s="205"/>
      <c r="N24" s="229">
        <f>SUM(N25:N28)</f>
        <v>160</v>
      </c>
      <c r="O24" s="216"/>
      <c r="P24" s="190"/>
      <c r="Q24" s="252"/>
      <c r="R24" s="251"/>
      <c r="S24" s="203"/>
      <c r="T24" s="229">
        <f>SUM(T25:T28)</f>
        <v>230</v>
      </c>
      <c r="U24" s="242"/>
      <c r="V24" s="182"/>
      <c r="W24" s="284"/>
      <c r="X24" s="285"/>
      <c r="Y24" s="241"/>
      <c r="Z24" s="229">
        <f>SUM(Z25:Z28)</f>
        <v>0</v>
      </c>
      <c r="AA24" s="242"/>
      <c r="AB24" s="182"/>
      <c r="AC24" s="284"/>
      <c r="AD24" s="285"/>
      <c r="AE24" s="241"/>
      <c r="AF24" s="229">
        <f>SUM(AF25:AF28)</f>
        <v>0</v>
      </c>
      <c r="AG24" s="242"/>
      <c r="AH24" s="182"/>
      <c r="AI24" s="284"/>
      <c r="AJ24" s="285"/>
      <c r="AK24" s="241"/>
      <c r="AL24" s="229">
        <f>SUM(AL25:AL28)</f>
        <v>0</v>
      </c>
      <c r="AM24" s="242"/>
      <c r="AN24" s="182"/>
      <c r="AO24" s="284"/>
      <c r="AP24" s="285"/>
      <c r="AQ24" s="241"/>
      <c r="AR24" s="229">
        <f>SUM(AR25:AR28)</f>
        <v>0</v>
      </c>
      <c r="AS24" s="242"/>
      <c r="AT24" s="182"/>
      <c r="AU24" s="284"/>
      <c r="AV24" s="285"/>
      <c r="AW24" s="241"/>
      <c r="AX24" s="229">
        <f>SUM(AX25:AX28)</f>
        <v>0</v>
      </c>
      <c r="AY24" s="242"/>
      <c r="AZ24" s="182"/>
      <c r="BA24" s="284"/>
      <c r="BB24" s="285"/>
      <c r="BC24" s="241"/>
      <c r="BD24" s="229">
        <f>SUM(BD25:BD28)</f>
        <v>0</v>
      </c>
      <c r="BE24" s="242"/>
      <c r="BF24" s="182"/>
      <c r="BG24" s="284"/>
    </row>
    <row r="25" spans="1:59" ht="13.5" customHeight="1" thickBot="1">
      <c r="A25" s="82" t="s">
        <v>354</v>
      </c>
      <c r="B25" s="83" t="s">
        <v>94</v>
      </c>
      <c r="C25" s="428" t="s">
        <v>231</v>
      </c>
      <c r="D25" s="429"/>
      <c r="E25" s="430"/>
      <c r="F25" s="161">
        <v>142</v>
      </c>
      <c r="G25" s="161">
        <v>47</v>
      </c>
      <c r="H25" s="161">
        <v>95</v>
      </c>
      <c r="I25" s="161"/>
      <c r="J25" s="161"/>
      <c r="K25" s="186"/>
      <c r="L25" s="255"/>
      <c r="M25" s="206"/>
      <c r="N25" s="231">
        <v>40</v>
      </c>
      <c r="O25" s="220"/>
      <c r="P25" s="193"/>
      <c r="Q25" s="260"/>
      <c r="R25" s="259"/>
      <c r="S25" s="208"/>
      <c r="T25" s="231">
        <v>55</v>
      </c>
      <c r="U25" s="302"/>
      <c r="V25" s="303"/>
      <c r="W25" s="284"/>
      <c r="X25" s="285"/>
      <c r="Y25" s="241"/>
      <c r="Z25" s="230"/>
      <c r="AA25" s="242"/>
      <c r="AB25" s="182"/>
      <c r="AC25" s="284"/>
      <c r="AD25" s="285"/>
      <c r="AE25" s="241"/>
      <c r="AF25" s="230"/>
      <c r="AG25" s="242"/>
      <c r="AH25" s="182"/>
      <c r="AI25" s="284"/>
      <c r="AJ25" s="285"/>
      <c r="AK25" s="241"/>
      <c r="AL25" s="229"/>
      <c r="AM25" s="242"/>
      <c r="AN25" s="182"/>
      <c r="AO25" s="284"/>
      <c r="AP25" s="285"/>
      <c r="AQ25" s="241"/>
      <c r="AR25" s="229"/>
      <c r="AS25" s="242"/>
      <c r="AT25" s="182"/>
      <c r="AU25" s="284"/>
      <c r="AV25" s="285"/>
      <c r="AW25" s="241"/>
      <c r="AX25" s="229"/>
      <c r="AY25" s="242"/>
      <c r="AZ25" s="182"/>
      <c r="BA25" s="284"/>
      <c r="BB25" s="285"/>
      <c r="BC25" s="241"/>
      <c r="BD25" s="229"/>
      <c r="BE25" s="242"/>
      <c r="BF25" s="182"/>
      <c r="BG25" s="284"/>
    </row>
    <row r="26" spans="1:59" ht="13.5" customHeight="1" thickBot="1">
      <c r="A26" s="82" t="s">
        <v>355</v>
      </c>
      <c r="B26" s="83" t="s">
        <v>93</v>
      </c>
      <c r="C26" s="428" t="s">
        <v>358</v>
      </c>
      <c r="D26" s="429"/>
      <c r="E26" s="430"/>
      <c r="F26" s="78">
        <v>270</v>
      </c>
      <c r="G26" s="78">
        <v>90</v>
      </c>
      <c r="H26" s="78">
        <v>180</v>
      </c>
      <c r="I26" s="78"/>
      <c r="J26" s="78"/>
      <c r="K26" s="176"/>
      <c r="L26" s="259"/>
      <c r="M26" s="208"/>
      <c r="N26" s="231">
        <v>80</v>
      </c>
      <c r="O26" s="220"/>
      <c r="P26" s="193"/>
      <c r="Q26" s="260"/>
      <c r="R26" s="259"/>
      <c r="S26" s="208"/>
      <c r="T26" s="231">
        <v>100</v>
      </c>
      <c r="U26" s="302"/>
      <c r="V26" s="303"/>
      <c r="W26" s="284"/>
      <c r="X26" s="285"/>
      <c r="Y26" s="241"/>
      <c r="Z26" s="230"/>
      <c r="AA26" s="242"/>
      <c r="AB26" s="182"/>
      <c r="AC26" s="284"/>
      <c r="AD26" s="285"/>
      <c r="AE26" s="241"/>
      <c r="AF26" s="229"/>
      <c r="AG26" s="242"/>
      <c r="AH26" s="182"/>
      <c r="AI26" s="284"/>
      <c r="AJ26" s="285"/>
      <c r="AK26" s="241"/>
      <c r="AL26" s="229"/>
      <c r="AM26" s="242"/>
      <c r="AN26" s="182"/>
      <c r="AO26" s="284"/>
      <c r="AP26" s="285"/>
      <c r="AQ26" s="241"/>
      <c r="AR26" s="229"/>
      <c r="AS26" s="242"/>
      <c r="AT26" s="182"/>
      <c r="AU26" s="284"/>
      <c r="AV26" s="285"/>
      <c r="AW26" s="241"/>
      <c r="AX26" s="229"/>
      <c r="AY26" s="242"/>
      <c r="AZ26" s="182"/>
      <c r="BA26" s="284"/>
      <c r="BB26" s="285"/>
      <c r="BC26" s="241"/>
      <c r="BD26" s="229"/>
      <c r="BE26" s="242"/>
      <c r="BF26" s="182"/>
      <c r="BG26" s="284"/>
    </row>
    <row r="27" spans="1:59" ht="13.5" customHeight="1" thickBot="1">
      <c r="A27" s="82" t="s">
        <v>356</v>
      </c>
      <c r="B27" s="83" t="s">
        <v>99</v>
      </c>
      <c r="C27" s="428" t="s">
        <v>231</v>
      </c>
      <c r="D27" s="429"/>
      <c r="E27" s="430"/>
      <c r="F27" s="78">
        <v>173</v>
      </c>
      <c r="G27" s="78">
        <v>58</v>
      </c>
      <c r="H27" s="78">
        <v>115</v>
      </c>
      <c r="I27" s="78"/>
      <c r="J27" s="78"/>
      <c r="K27" s="176"/>
      <c r="L27" s="259"/>
      <c r="M27" s="208"/>
      <c r="N27" s="231">
        <v>40</v>
      </c>
      <c r="O27" s="220"/>
      <c r="P27" s="193"/>
      <c r="Q27" s="260"/>
      <c r="R27" s="259"/>
      <c r="S27" s="208"/>
      <c r="T27" s="231">
        <v>75</v>
      </c>
      <c r="U27" s="302"/>
      <c r="V27" s="303"/>
      <c r="W27" s="284"/>
      <c r="X27" s="285"/>
      <c r="Y27" s="241"/>
      <c r="Z27" s="230"/>
      <c r="AA27" s="242"/>
      <c r="AB27" s="182"/>
      <c r="AC27" s="284"/>
      <c r="AD27" s="285"/>
      <c r="AE27" s="241"/>
      <c r="AF27" s="230"/>
      <c r="AG27" s="242"/>
      <c r="AH27" s="182"/>
      <c r="AI27" s="284"/>
      <c r="AJ27" s="285"/>
      <c r="AK27" s="241"/>
      <c r="AL27" s="229"/>
      <c r="AM27" s="242"/>
      <c r="AN27" s="182"/>
      <c r="AO27" s="284"/>
      <c r="AP27" s="285"/>
      <c r="AQ27" s="241"/>
      <c r="AR27" s="229"/>
      <c r="AS27" s="242"/>
      <c r="AT27" s="182"/>
      <c r="AU27" s="284"/>
      <c r="AV27" s="285"/>
      <c r="AW27" s="241"/>
      <c r="AX27" s="229"/>
      <c r="AY27" s="242"/>
      <c r="AZ27" s="182"/>
      <c r="BA27" s="284"/>
      <c r="BB27" s="285"/>
      <c r="BC27" s="241"/>
      <c r="BD27" s="229"/>
      <c r="BE27" s="242"/>
      <c r="BF27" s="182"/>
      <c r="BG27" s="284"/>
    </row>
    <row r="28" spans="1:59" ht="13.5" thickBot="1">
      <c r="A28" s="82"/>
      <c r="B28" s="83"/>
      <c r="C28" s="428"/>
      <c r="D28" s="429"/>
      <c r="E28" s="430"/>
      <c r="F28" s="78"/>
      <c r="G28" s="78"/>
      <c r="H28" s="78"/>
      <c r="I28" s="77"/>
      <c r="J28" s="77"/>
      <c r="K28" s="176"/>
      <c r="L28" s="251"/>
      <c r="M28" s="203"/>
      <c r="N28" s="229"/>
      <c r="O28" s="216"/>
      <c r="P28" s="190"/>
      <c r="Q28" s="252"/>
      <c r="R28" s="251"/>
      <c r="S28" s="203"/>
      <c r="T28" s="229"/>
      <c r="U28" s="242"/>
      <c r="V28" s="182"/>
      <c r="W28" s="284"/>
      <c r="X28" s="285"/>
      <c r="Y28" s="241"/>
      <c r="Z28" s="229"/>
      <c r="AA28" s="242"/>
      <c r="AB28" s="182"/>
      <c r="AC28" s="284"/>
      <c r="AD28" s="285"/>
      <c r="AE28" s="241"/>
      <c r="AF28" s="229"/>
      <c r="AG28" s="242"/>
      <c r="AH28" s="182"/>
      <c r="AI28" s="284"/>
      <c r="AJ28" s="285"/>
      <c r="AK28" s="241"/>
      <c r="AL28" s="229"/>
      <c r="AM28" s="242"/>
      <c r="AN28" s="182"/>
      <c r="AO28" s="284"/>
      <c r="AP28" s="285"/>
      <c r="AQ28" s="241"/>
      <c r="AR28" s="229"/>
      <c r="AS28" s="242"/>
      <c r="AT28" s="182"/>
      <c r="AU28" s="284"/>
      <c r="AV28" s="285"/>
      <c r="AW28" s="241"/>
      <c r="AX28" s="229"/>
      <c r="AY28" s="242"/>
      <c r="AZ28" s="182"/>
      <c r="BA28" s="284"/>
      <c r="BB28" s="285"/>
      <c r="BC28" s="241"/>
      <c r="BD28" s="229"/>
      <c r="BE28" s="242"/>
      <c r="BF28" s="182"/>
      <c r="BG28" s="284"/>
    </row>
    <row r="29" spans="1:59" ht="13.5" thickBot="1">
      <c r="A29" s="88"/>
      <c r="B29" s="107" t="s">
        <v>45</v>
      </c>
      <c r="C29" s="465"/>
      <c r="D29" s="466"/>
      <c r="E29" s="467"/>
      <c r="F29" s="77">
        <f aca="true" t="shared" si="3" ref="F29:K29">SUM(F30,F35,F38)</f>
        <v>4320</v>
      </c>
      <c r="G29" s="77">
        <f t="shared" si="3"/>
        <v>1440</v>
      </c>
      <c r="H29" s="77">
        <f t="shared" si="3"/>
        <v>2880</v>
      </c>
      <c r="I29" s="77">
        <f t="shared" si="3"/>
        <v>1267</v>
      </c>
      <c r="J29" s="77">
        <f t="shared" si="3"/>
        <v>1573</v>
      </c>
      <c r="K29" s="176">
        <f t="shared" si="3"/>
        <v>40</v>
      </c>
      <c r="L29" s="251"/>
      <c r="M29" s="203"/>
      <c r="N29" s="229">
        <f>SUM(N30,N35,N38)</f>
        <v>0</v>
      </c>
      <c r="O29" s="216"/>
      <c r="P29" s="190"/>
      <c r="Q29" s="252"/>
      <c r="R29" s="251"/>
      <c r="S29" s="203"/>
      <c r="T29" s="229">
        <f>SUM(T30,T35,T38)</f>
        <v>0</v>
      </c>
      <c r="U29" s="242"/>
      <c r="V29" s="182"/>
      <c r="W29" s="284"/>
      <c r="X29" s="285"/>
      <c r="Y29" s="241"/>
      <c r="Z29" s="229">
        <f>SUM(Z30,Z35,Z38)</f>
        <v>564</v>
      </c>
      <c r="AA29" s="242"/>
      <c r="AB29" s="182"/>
      <c r="AC29" s="284"/>
      <c r="AD29" s="285"/>
      <c r="AE29" s="241"/>
      <c r="AF29" s="229">
        <f>SUM(AF30,AF35,AF38)</f>
        <v>660</v>
      </c>
      <c r="AG29" s="242"/>
      <c r="AH29" s="182"/>
      <c r="AI29" s="284"/>
      <c r="AJ29" s="285"/>
      <c r="AK29" s="241"/>
      <c r="AL29" s="229">
        <f>SUM(AL30,AL35,AL38)</f>
        <v>450</v>
      </c>
      <c r="AM29" s="242"/>
      <c r="AN29" s="182"/>
      <c r="AO29" s="284"/>
      <c r="AP29" s="285"/>
      <c r="AQ29" s="241"/>
      <c r="AR29" s="229">
        <f>SUM(AR30,AR35,AR38)</f>
        <v>558</v>
      </c>
      <c r="AS29" s="242"/>
      <c r="AT29" s="182"/>
      <c r="AU29" s="284"/>
      <c r="AV29" s="285"/>
      <c r="AW29" s="241"/>
      <c r="AX29" s="229">
        <f>SUM(AX30,AX35,AX38)</f>
        <v>408</v>
      </c>
      <c r="AY29" s="242"/>
      <c r="AZ29" s="182"/>
      <c r="BA29" s="284"/>
      <c r="BB29" s="285"/>
      <c r="BC29" s="241"/>
      <c r="BD29" s="229">
        <f>SUM(BD30,BD35,BD38)</f>
        <v>240</v>
      </c>
      <c r="BE29" s="242"/>
      <c r="BF29" s="182"/>
      <c r="BG29" s="284"/>
    </row>
    <row r="30" spans="1:59" ht="14.25" customHeight="1" thickBot="1">
      <c r="A30" s="88" t="s">
        <v>125</v>
      </c>
      <c r="B30" s="107" t="s">
        <v>126</v>
      </c>
      <c r="C30" s="465"/>
      <c r="D30" s="466"/>
      <c r="E30" s="467"/>
      <c r="F30" s="77">
        <f aca="true" t="shared" si="4" ref="F30:K30">SUM(F31,F32,F33,F34)</f>
        <v>624</v>
      </c>
      <c r="G30" s="77">
        <f t="shared" si="4"/>
        <v>208</v>
      </c>
      <c r="H30" s="77">
        <f t="shared" si="4"/>
        <v>416</v>
      </c>
      <c r="I30" s="77">
        <f t="shared" si="4"/>
        <v>90</v>
      </c>
      <c r="J30" s="77">
        <f t="shared" si="4"/>
        <v>326</v>
      </c>
      <c r="K30" s="176">
        <f t="shared" si="4"/>
        <v>0</v>
      </c>
      <c r="L30" s="251"/>
      <c r="M30" s="203"/>
      <c r="N30" s="229">
        <f>SUM(N31,N32,N33,N34)</f>
        <v>0</v>
      </c>
      <c r="O30" s="216"/>
      <c r="P30" s="190"/>
      <c r="Q30" s="252"/>
      <c r="R30" s="251"/>
      <c r="S30" s="203"/>
      <c r="T30" s="229">
        <f>SUM(T31,T32,T33,T34)</f>
        <v>0</v>
      </c>
      <c r="U30" s="242"/>
      <c r="V30" s="182"/>
      <c r="W30" s="284"/>
      <c r="X30" s="285"/>
      <c r="Y30" s="241"/>
      <c r="Z30" s="229">
        <f>SUM(Z31,Z32,Z33,Z34)</f>
        <v>112</v>
      </c>
      <c r="AA30" s="242"/>
      <c r="AB30" s="182"/>
      <c r="AC30" s="284"/>
      <c r="AD30" s="285"/>
      <c r="AE30" s="241"/>
      <c r="AF30" s="229">
        <f>SUM(AF31,AF32,AF33,AF34)</f>
        <v>80</v>
      </c>
      <c r="AG30" s="242"/>
      <c r="AH30" s="182"/>
      <c r="AI30" s="284"/>
      <c r="AJ30" s="285"/>
      <c r="AK30" s="241"/>
      <c r="AL30" s="229">
        <f>SUM(AL31,AL32,AL33,AL34)</f>
        <v>84</v>
      </c>
      <c r="AM30" s="242"/>
      <c r="AN30" s="182"/>
      <c r="AO30" s="284"/>
      <c r="AP30" s="285"/>
      <c r="AQ30" s="241"/>
      <c r="AR30" s="229">
        <f>SUM(AR31,AR32,AR33,AR34)</f>
        <v>56</v>
      </c>
      <c r="AS30" s="242"/>
      <c r="AT30" s="182"/>
      <c r="AU30" s="284"/>
      <c r="AV30" s="285"/>
      <c r="AW30" s="241"/>
      <c r="AX30" s="229">
        <f>SUM(AX31,AX32,AX33,AX34)</f>
        <v>53</v>
      </c>
      <c r="AY30" s="242"/>
      <c r="AZ30" s="182"/>
      <c r="BA30" s="284"/>
      <c r="BB30" s="285"/>
      <c r="BC30" s="241"/>
      <c r="BD30" s="229">
        <f>SUM(BD31,BD32,BD33,BD34)</f>
        <v>31</v>
      </c>
      <c r="BE30" s="242"/>
      <c r="BF30" s="182"/>
      <c r="BG30" s="284"/>
    </row>
    <row r="31" spans="1:59" ht="12.75" customHeight="1" thickBot="1">
      <c r="A31" s="87" t="s">
        <v>127</v>
      </c>
      <c r="B31" s="167" t="s">
        <v>131</v>
      </c>
      <c r="C31" s="434" t="s">
        <v>318</v>
      </c>
      <c r="D31" s="435"/>
      <c r="E31" s="436"/>
      <c r="F31" s="163">
        <v>62</v>
      </c>
      <c r="G31" s="163">
        <v>14</v>
      </c>
      <c r="H31" s="163">
        <v>48</v>
      </c>
      <c r="I31" s="163">
        <v>42</v>
      </c>
      <c r="J31" s="163">
        <v>6</v>
      </c>
      <c r="K31" s="187"/>
      <c r="L31" s="255"/>
      <c r="M31" s="206"/>
      <c r="N31" s="231"/>
      <c r="O31" s="218"/>
      <c r="P31" s="192"/>
      <c r="Q31" s="256"/>
      <c r="R31" s="259"/>
      <c r="S31" s="208"/>
      <c r="T31" s="231"/>
      <c r="U31" s="302"/>
      <c r="V31" s="303"/>
      <c r="W31" s="304"/>
      <c r="X31" s="305"/>
      <c r="Y31" s="306"/>
      <c r="Z31" s="231"/>
      <c r="AA31" s="302"/>
      <c r="AB31" s="303"/>
      <c r="AC31" s="304"/>
      <c r="AD31" s="305">
        <v>15</v>
      </c>
      <c r="AE31" s="306">
        <v>3</v>
      </c>
      <c r="AF31" s="231">
        <v>12</v>
      </c>
      <c r="AG31" s="302">
        <v>12</v>
      </c>
      <c r="AH31" s="303"/>
      <c r="AI31" s="304"/>
      <c r="AJ31" s="305">
        <v>47</v>
      </c>
      <c r="AK31" s="306">
        <v>11</v>
      </c>
      <c r="AL31" s="231">
        <v>36</v>
      </c>
      <c r="AM31" s="302">
        <v>30</v>
      </c>
      <c r="AN31" s="303">
        <v>6</v>
      </c>
      <c r="AO31" s="304"/>
      <c r="AP31" s="305"/>
      <c r="AQ31" s="306"/>
      <c r="AR31" s="231"/>
      <c r="AS31" s="302"/>
      <c r="AT31" s="303"/>
      <c r="AU31" s="304"/>
      <c r="AV31" s="305"/>
      <c r="AW31" s="306"/>
      <c r="AX31" s="231"/>
      <c r="AY31" s="302"/>
      <c r="AZ31" s="303"/>
      <c r="BA31" s="304"/>
      <c r="BB31" s="305"/>
      <c r="BC31" s="306"/>
      <c r="BD31" s="231"/>
      <c r="BE31" s="302"/>
      <c r="BF31" s="303"/>
      <c r="BG31" s="304"/>
    </row>
    <row r="32" spans="1:59" ht="13.5" customHeight="1" thickBot="1">
      <c r="A32" s="87" t="s">
        <v>128</v>
      </c>
      <c r="B32" s="108" t="s">
        <v>92</v>
      </c>
      <c r="C32" s="434" t="s">
        <v>114</v>
      </c>
      <c r="D32" s="435"/>
      <c r="E32" s="436"/>
      <c r="F32" s="163">
        <v>62</v>
      </c>
      <c r="G32" s="163">
        <v>14</v>
      </c>
      <c r="H32" s="163">
        <v>48</v>
      </c>
      <c r="I32" s="163">
        <v>42</v>
      </c>
      <c r="J32" s="163">
        <v>6</v>
      </c>
      <c r="K32" s="187"/>
      <c r="L32" s="255"/>
      <c r="M32" s="206"/>
      <c r="N32" s="231"/>
      <c r="O32" s="218"/>
      <c r="P32" s="192"/>
      <c r="Q32" s="256"/>
      <c r="R32" s="259"/>
      <c r="S32" s="208"/>
      <c r="T32" s="231"/>
      <c r="U32" s="302"/>
      <c r="V32" s="303"/>
      <c r="W32" s="304"/>
      <c r="X32" s="305">
        <v>62</v>
      </c>
      <c r="Y32" s="306">
        <v>14</v>
      </c>
      <c r="Z32" s="231">
        <v>48</v>
      </c>
      <c r="AA32" s="302">
        <v>42</v>
      </c>
      <c r="AB32" s="303">
        <v>6</v>
      </c>
      <c r="AC32" s="304"/>
      <c r="AD32" s="305"/>
      <c r="AE32" s="306"/>
      <c r="AF32" s="231"/>
      <c r="AG32" s="302"/>
      <c r="AH32" s="303"/>
      <c r="AI32" s="304"/>
      <c r="AJ32" s="305"/>
      <c r="AK32" s="306"/>
      <c r="AL32" s="231"/>
      <c r="AM32" s="302"/>
      <c r="AN32" s="303"/>
      <c r="AO32" s="304"/>
      <c r="AP32" s="305"/>
      <c r="AQ32" s="306"/>
      <c r="AR32" s="231"/>
      <c r="AS32" s="302"/>
      <c r="AT32" s="303"/>
      <c r="AU32" s="304"/>
      <c r="AV32" s="305"/>
      <c r="AW32" s="306"/>
      <c r="AX32" s="231"/>
      <c r="AY32" s="302"/>
      <c r="AZ32" s="303"/>
      <c r="BA32" s="304"/>
      <c r="BB32" s="305"/>
      <c r="BC32" s="306"/>
      <c r="BD32" s="231"/>
      <c r="BE32" s="302"/>
      <c r="BF32" s="303"/>
      <c r="BG32" s="304"/>
    </row>
    <row r="33" spans="1:59" ht="12" customHeight="1" thickBot="1">
      <c r="A33" s="87" t="s">
        <v>129</v>
      </c>
      <c r="B33" s="108" t="s">
        <v>91</v>
      </c>
      <c r="C33" s="471" t="s">
        <v>247</v>
      </c>
      <c r="D33" s="472"/>
      <c r="E33" s="473"/>
      <c r="F33" s="163">
        <v>180</v>
      </c>
      <c r="G33" s="163">
        <v>20</v>
      </c>
      <c r="H33" s="163">
        <v>160</v>
      </c>
      <c r="I33" s="163"/>
      <c r="J33" s="163">
        <v>160</v>
      </c>
      <c r="K33" s="187"/>
      <c r="L33" s="255"/>
      <c r="M33" s="206"/>
      <c r="N33" s="231"/>
      <c r="O33" s="218"/>
      <c r="P33" s="192"/>
      <c r="Q33" s="256"/>
      <c r="R33" s="259"/>
      <c r="S33" s="208"/>
      <c r="T33" s="231"/>
      <c r="U33" s="302"/>
      <c r="V33" s="303"/>
      <c r="W33" s="304"/>
      <c r="X33" s="305">
        <v>35</v>
      </c>
      <c r="Y33" s="306">
        <v>3</v>
      </c>
      <c r="Z33" s="231">
        <v>32</v>
      </c>
      <c r="AA33" s="302"/>
      <c r="AB33" s="303">
        <v>32</v>
      </c>
      <c r="AC33" s="304"/>
      <c r="AD33" s="305">
        <v>39</v>
      </c>
      <c r="AE33" s="306">
        <v>5</v>
      </c>
      <c r="AF33" s="231">
        <v>34</v>
      </c>
      <c r="AG33" s="302"/>
      <c r="AH33" s="303">
        <v>34</v>
      </c>
      <c r="AI33" s="304"/>
      <c r="AJ33" s="305">
        <v>27</v>
      </c>
      <c r="AK33" s="306">
        <v>3</v>
      </c>
      <c r="AL33" s="231">
        <v>24</v>
      </c>
      <c r="AM33" s="302"/>
      <c r="AN33" s="303">
        <v>24</v>
      </c>
      <c r="AO33" s="304"/>
      <c r="AP33" s="305">
        <v>32</v>
      </c>
      <c r="AQ33" s="306">
        <v>4</v>
      </c>
      <c r="AR33" s="231">
        <v>28</v>
      </c>
      <c r="AS33" s="302"/>
      <c r="AT33" s="303">
        <v>28</v>
      </c>
      <c r="AU33" s="304"/>
      <c r="AV33" s="305">
        <v>29</v>
      </c>
      <c r="AW33" s="306">
        <v>5</v>
      </c>
      <c r="AX33" s="231">
        <v>24</v>
      </c>
      <c r="AY33" s="302"/>
      <c r="AZ33" s="303">
        <v>24</v>
      </c>
      <c r="BA33" s="304"/>
      <c r="BB33" s="305">
        <v>18</v>
      </c>
      <c r="BC33" s="306"/>
      <c r="BD33" s="231">
        <v>18</v>
      </c>
      <c r="BE33" s="302"/>
      <c r="BF33" s="303">
        <v>18</v>
      </c>
      <c r="BG33" s="304"/>
    </row>
    <row r="34" spans="1:59" ht="13.5" customHeight="1" thickBot="1">
      <c r="A34" s="87" t="s">
        <v>130</v>
      </c>
      <c r="B34" s="83" t="s">
        <v>56</v>
      </c>
      <c r="C34" s="471" t="s">
        <v>308</v>
      </c>
      <c r="D34" s="472"/>
      <c r="E34" s="473"/>
      <c r="F34" s="163">
        <v>320</v>
      </c>
      <c r="G34" s="163">
        <v>160</v>
      </c>
      <c r="H34" s="163">
        <v>160</v>
      </c>
      <c r="I34" s="163">
        <v>6</v>
      </c>
      <c r="J34" s="163">
        <v>154</v>
      </c>
      <c r="K34" s="187"/>
      <c r="L34" s="255"/>
      <c r="M34" s="206"/>
      <c r="N34" s="231"/>
      <c r="O34" s="218"/>
      <c r="P34" s="192"/>
      <c r="Q34" s="256"/>
      <c r="R34" s="259"/>
      <c r="S34" s="208"/>
      <c r="T34" s="231"/>
      <c r="U34" s="302"/>
      <c r="V34" s="303"/>
      <c r="W34" s="304"/>
      <c r="X34" s="305">
        <v>64</v>
      </c>
      <c r="Y34" s="306">
        <v>32</v>
      </c>
      <c r="Z34" s="231">
        <v>32</v>
      </c>
      <c r="AA34" s="302">
        <v>2</v>
      </c>
      <c r="AB34" s="303">
        <v>30</v>
      </c>
      <c r="AC34" s="304"/>
      <c r="AD34" s="305">
        <v>68</v>
      </c>
      <c r="AE34" s="306">
        <v>34</v>
      </c>
      <c r="AF34" s="231">
        <v>34</v>
      </c>
      <c r="AG34" s="302"/>
      <c r="AH34" s="303">
        <v>34</v>
      </c>
      <c r="AI34" s="304"/>
      <c r="AJ34" s="305">
        <v>48</v>
      </c>
      <c r="AK34" s="306">
        <v>24</v>
      </c>
      <c r="AL34" s="231">
        <v>24</v>
      </c>
      <c r="AM34" s="302">
        <v>2</v>
      </c>
      <c r="AN34" s="303">
        <v>22</v>
      </c>
      <c r="AO34" s="304"/>
      <c r="AP34" s="305">
        <v>56</v>
      </c>
      <c r="AQ34" s="306">
        <v>28</v>
      </c>
      <c r="AR34" s="231">
        <v>28</v>
      </c>
      <c r="AS34" s="302">
        <v>1</v>
      </c>
      <c r="AT34" s="303">
        <v>27</v>
      </c>
      <c r="AU34" s="304"/>
      <c r="AV34" s="305">
        <v>58</v>
      </c>
      <c r="AW34" s="306">
        <v>29</v>
      </c>
      <c r="AX34" s="231">
        <v>29</v>
      </c>
      <c r="AY34" s="302">
        <v>1</v>
      </c>
      <c r="AZ34" s="303">
        <v>28</v>
      </c>
      <c r="BA34" s="304"/>
      <c r="BB34" s="305">
        <v>26</v>
      </c>
      <c r="BC34" s="306">
        <v>13</v>
      </c>
      <c r="BD34" s="231">
        <v>13</v>
      </c>
      <c r="BE34" s="302"/>
      <c r="BF34" s="303">
        <v>13</v>
      </c>
      <c r="BG34" s="304"/>
    </row>
    <row r="35" spans="1:59" ht="13.5" thickBot="1">
      <c r="A35" s="88" t="s">
        <v>132</v>
      </c>
      <c r="B35" s="92" t="s">
        <v>133</v>
      </c>
      <c r="C35" s="468"/>
      <c r="D35" s="469"/>
      <c r="E35" s="470"/>
      <c r="F35" s="164">
        <f aca="true" t="shared" si="5" ref="F35:K35">SUM(F36,F37)</f>
        <v>108</v>
      </c>
      <c r="G35" s="164">
        <f t="shared" si="5"/>
        <v>36</v>
      </c>
      <c r="H35" s="164">
        <f t="shared" si="5"/>
        <v>72</v>
      </c>
      <c r="I35" s="164">
        <f t="shared" si="5"/>
        <v>42</v>
      </c>
      <c r="J35" s="164">
        <f t="shared" si="5"/>
        <v>30</v>
      </c>
      <c r="K35" s="188">
        <f t="shared" si="5"/>
        <v>0</v>
      </c>
      <c r="L35" s="257"/>
      <c r="M35" s="207"/>
      <c r="N35" s="232">
        <f>SUM(N36,N37)</f>
        <v>0</v>
      </c>
      <c r="O35" s="219"/>
      <c r="P35" s="194"/>
      <c r="Q35" s="258"/>
      <c r="R35" s="261"/>
      <c r="S35" s="209"/>
      <c r="T35" s="232">
        <f>SUM(T36,T37)</f>
        <v>0</v>
      </c>
      <c r="U35" s="242"/>
      <c r="V35" s="182"/>
      <c r="W35" s="284"/>
      <c r="X35" s="285"/>
      <c r="Y35" s="241"/>
      <c r="Z35" s="232">
        <f>SUM(Z36,Z37)</f>
        <v>52</v>
      </c>
      <c r="AA35" s="242"/>
      <c r="AB35" s="182"/>
      <c r="AC35" s="284"/>
      <c r="AD35" s="285"/>
      <c r="AE35" s="241"/>
      <c r="AF35" s="232">
        <f>SUM(AF36,AF37)</f>
        <v>20</v>
      </c>
      <c r="AG35" s="242"/>
      <c r="AH35" s="182"/>
      <c r="AI35" s="284"/>
      <c r="AJ35" s="285"/>
      <c r="AK35" s="241"/>
      <c r="AL35" s="232">
        <f>SUM(AL36,AL37)</f>
        <v>0</v>
      </c>
      <c r="AM35" s="242"/>
      <c r="AN35" s="182"/>
      <c r="AO35" s="284"/>
      <c r="AP35" s="285"/>
      <c r="AQ35" s="241"/>
      <c r="AR35" s="232">
        <f>SUM(AR36,AR37)</f>
        <v>0</v>
      </c>
      <c r="AS35" s="242"/>
      <c r="AT35" s="182"/>
      <c r="AU35" s="284"/>
      <c r="AV35" s="285"/>
      <c r="AW35" s="241"/>
      <c r="AX35" s="232">
        <f>SUM(AX36,AX37)</f>
        <v>0</v>
      </c>
      <c r="AY35" s="242"/>
      <c r="AZ35" s="182"/>
      <c r="BA35" s="284"/>
      <c r="BB35" s="285"/>
      <c r="BC35" s="241"/>
      <c r="BD35" s="232">
        <f>SUM(BD36,BD37)</f>
        <v>0</v>
      </c>
      <c r="BE35" s="242"/>
      <c r="BF35" s="182"/>
      <c r="BG35" s="284"/>
    </row>
    <row r="36" spans="1:59" ht="13.5" thickBot="1">
      <c r="A36" s="87" t="s">
        <v>134</v>
      </c>
      <c r="B36" s="109" t="s">
        <v>98</v>
      </c>
      <c r="C36" s="434" t="s">
        <v>114</v>
      </c>
      <c r="D36" s="435"/>
      <c r="E36" s="436"/>
      <c r="F36" s="163">
        <v>54</v>
      </c>
      <c r="G36" s="163">
        <v>18</v>
      </c>
      <c r="H36" s="163">
        <v>36</v>
      </c>
      <c r="I36" s="163">
        <v>14</v>
      </c>
      <c r="J36" s="163">
        <v>22</v>
      </c>
      <c r="K36" s="187"/>
      <c r="L36" s="255"/>
      <c r="M36" s="206"/>
      <c r="N36" s="231"/>
      <c r="O36" s="218"/>
      <c r="P36" s="192"/>
      <c r="Q36" s="256"/>
      <c r="R36" s="259"/>
      <c r="S36" s="208"/>
      <c r="T36" s="231"/>
      <c r="U36" s="302"/>
      <c r="V36" s="303"/>
      <c r="W36" s="304"/>
      <c r="X36" s="305">
        <v>54</v>
      </c>
      <c r="Y36" s="306">
        <v>18</v>
      </c>
      <c r="Z36" s="231">
        <v>36</v>
      </c>
      <c r="AA36" s="302">
        <v>14</v>
      </c>
      <c r="AB36" s="303">
        <v>22</v>
      </c>
      <c r="AC36" s="304"/>
      <c r="AD36" s="305"/>
      <c r="AE36" s="306"/>
      <c r="AF36" s="231"/>
      <c r="AG36" s="302"/>
      <c r="AH36" s="303"/>
      <c r="AI36" s="304"/>
      <c r="AJ36" s="305"/>
      <c r="AK36" s="306"/>
      <c r="AL36" s="231"/>
      <c r="AM36" s="302"/>
      <c r="AN36" s="303"/>
      <c r="AO36" s="304"/>
      <c r="AP36" s="305"/>
      <c r="AQ36" s="306"/>
      <c r="AR36" s="231"/>
      <c r="AS36" s="302"/>
      <c r="AT36" s="303"/>
      <c r="AU36" s="304"/>
      <c r="AV36" s="305"/>
      <c r="AW36" s="306"/>
      <c r="AX36" s="231"/>
      <c r="AY36" s="302"/>
      <c r="AZ36" s="303"/>
      <c r="BA36" s="304"/>
      <c r="BB36" s="305"/>
      <c r="BC36" s="306"/>
      <c r="BD36" s="231"/>
      <c r="BE36" s="302"/>
      <c r="BF36" s="303"/>
      <c r="BG36" s="304"/>
    </row>
    <row r="37" spans="1:59" ht="13.5" thickBot="1">
      <c r="A37" s="87" t="s">
        <v>135</v>
      </c>
      <c r="B37" s="109" t="s">
        <v>136</v>
      </c>
      <c r="C37" s="434" t="s">
        <v>117</v>
      </c>
      <c r="D37" s="435"/>
      <c r="E37" s="436"/>
      <c r="F37" s="163">
        <v>54</v>
      </c>
      <c r="G37" s="163">
        <v>18</v>
      </c>
      <c r="H37" s="163">
        <v>36</v>
      </c>
      <c r="I37" s="163">
        <v>28</v>
      </c>
      <c r="J37" s="163">
        <v>8</v>
      </c>
      <c r="K37" s="187"/>
      <c r="L37" s="255"/>
      <c r="M37" s="206"/>
      <c r="N37" s="231"/>
      <c r="O37" s="218"/>
      <c r="P37" s="192"/>
      <c r="Q37" s="256"/>
      <c r="R37" s="259"/>
      <c r="S37" s="208"/>
      <c r="T37" s="231"/>
      <c r="U37" s="302"/>
      <c r="V37" s="303"/>
      <c r="W37" s="304"/>
      <c r="X37" s="305">
        <v>24</v>
      </c>
      <c r="Y37" s="306">
        <v>8</v>
      </c>
      <c r="Z37" s="231">
        <v>16</v>
      </c>
      <c r="AA37" s="302">
        <v>16</v>
      </c>
      <c r="AB37" s="303"/>
      <c r="AC37" s="304"/>
      <c r="AD37" s="305">
        <v>30</v>
      </c>
      <c r="AE37" s="306">
        <v>10</v>
      </c>
      <c r="AF37" s="231">
        <v>20</v>
      </c>
      <c r="AG37" s="302">
        <v>12</v>
      </c>
      <c r="AH37" s="303">
        <v>8</v>
      </c>
      <c r="AI37" s="304"/>
      <c r="AJ37" s="305"/>
      <c r="AK37" s="306"/>
      <c r="AL37" s="231"/>
      <c r="AM37" s="302"/>
      <c r="AN37" s="303"/>
      <c r="AO37" s="304"/>
      <c r="AP37" s="305"/>
      <c r="AQ37" s="306"/>
      <c r="AR37" s="231"/>
      <c r="AS37" s="302"/>
      <c r="AT37" s="303"/>
      <c r="AU37" s="304"/>
      <c r="AV37" s="305"/>
      <c r="AW37" s="306"/>
      <c r="AX37" s="231"/>
      <c r="AY37" s="302"/>
      <c r="AZ37" s="303"/>
      <c r="BA37" s="304"/>
      <c r="BB37" s="305"/>
      <c r="BC37" s="306"/>
      <c r="BD37" s="231"/>
      <c r="BE37" s="302"/>
      <c r="BF37" s="303"/>
      <c r="BG37" s="304"/>
    </row>
    <row r="38" spans="1:59" ht="13.5" thickBot="1">
      <c r="A38" s="88" t="s">
        <v>47</v>
      </c>
      <c r="B38" s="107" t="s">
        <v>48</v>
      </c>
      <c r="C38" s="448"/>
      <c r="D38" s="449"/>
      <c r="E38" s="450"/>
      <c r="F38" s="164">
        <f aca="true" t="shared" si="6" ref="F38:K38">SUM(F39,F54)</f>
        <v>3588</v>
      </c>
      <c r="G38" s="164">
        <f t="shared" si="6"/>
        <v>1196</v>
      </c>
      <c r="H38" s="164">
        <f t="shared" si="6"/>
        <v>2392</v>
      </c>
      <c r="I38" s="164">
        <f t="shared" si="6"/>
        <v>1135</v>
      </c>
      <c r="J38" s="164">
        <f t="shared" si="6"/>
        <v>1217</v>
      </c>
      <c r="K38" s="188">
        <f t="shared" si="6"/>
        <v>40</v>
      </c>
      <c r="L38" s="257"/>
      <c r="M38" s="207"/>
      <c r="N38" s="232">
        <f>SUM(N39,N54)</f>
        <v>0</v>
      </c>
      <c r="O38" s="219"/>
      <c r="P38" s="194"/>
      <c r="Q38" s="258"/>
      <c r="R38" s="261"/>
      <c r="S38" s="209"/>
      <c r="T38" s="232">
        <f>SUM(T39,T54)</f>
        <v>0</v>
      </c>
      <c r="U38" s="242"/>
      <c r="V38" s="182"/>
      <c r="W38" s="284"/>
      <c r="X38" s="285"/>
      <c r="Y38" s="241"/>
      <c r="Z38" s="232">
        <f>SUM(Z39,Z54)</f>
        <v>400</v>
      </c>
      <c r="AA38" s="242"/>
      <c r="AB38" s="182"/>
      <c r="AC38" s="284"/>
      <c r="AD38" s="285"/>
      <c r="AE38" s="241"/>
      <c r="AF38" s="232">
        <f>SUM(AF39,AF54)</f>
        <v>560</v>
      </c>
      <c r="AG38" s="242"/>
      <c r="AH38" s="182"/>
      <c r="AI38" s="284"/>
      <c r="AJ38" s="285"/>
      <c r="AK38" s="241"/>
      <c r="AL38" s="232">
        <f>SUM(AL39,AL54)</f>
        <v>366</v>
      </c>
      <c r="AM38" s="242"/>
      <c r="AN38" s="182"/>
      <c r="AO38" s="284"/>
      <c r="AP38" s="285"/>
      <c r="AQ38" s="241"/>
      <c r="AR38" s="232">
        <f>SUM(AR39,AR54)</f>
        <v>502</v>
      </c>
      <c r="AS38" s="242"/>
      <c r="AT38" s="182"/>
      <c r="AU38" s="284"/>
      <c r="AV38" s="285"/>
      <c r="AW38" s="241"/>
      <c r="AX38" s="232">
        <f>SUM(AX39,AX54)</f>
        <v>355</v>
      </c>
      <c r="AY38" s="242"/>
      <c r="AZ38" s="182"/>
      <c r="BA38" s="284"/>
      <c r="BB38" s="285"/>
      <c r="BC38" s="241"/>
      <c r="BD38" s="232">
        <f>SUM(BD39,BD54)</f>
        <v>209</v>
      </c>
      <c r="BE38" s="242"/>
      <c r="BF38" s="182"/>
      <c r="BG38" s="284"/>
    </row>
    <row r="39" spans="1:59" ht="13.5" thickBot="1">
      <c r="A39" s="88" t="s">
        <v>46</v>
      </c>
      <c r="B39" s="107" t="s">
        <v>138</v>
      </c>
      <c r="C39" s="448"/>
      <c r="D39" s="449"/>
      <c r="E39" s="450"/>
      <c r="F39" s="164">
        <f aca="true" t="shared" si="7" ref="F39:K39">SUM(F40:F53)</f>
        <v>1100</v>
      </c>
      <c r="G39" s="164">
        <f t="shared" si="7"/>
        <v>366</v>
      </c>
      <c r="H39" s="164">
        <f t="shared" si="7"/>
        <v>734</v>
      </c>
      <c r="I39" s="164">
        <f t="shared" si="7"/>
        <v>309</v>
      </c>
      <c r="J39" s="164">
        <f t="shared" si="7"/>
        <v>425</v>
      </c>
      <c r="K39" s="188">
        <f t="shared" si="7"/>
        <v>0</v>
      </c>
      <c r="L39" s="257"/>
      <c r="M39" s="207"/>
      <c r="N39" s="232">
        <f>SUM(N40:N53)</f>
        <v>0</v>
      </c>
      <c r="O39" s="219"/>
      <c r="P39" s="194"/>
      <c r="Q39" s="258"/>
      <c r="R39" s="261"/>
      <c r="S39" s="209"/>
      <c r="T39" s="232">
        <f>SUM(T40:T53)</f>
        <v>0</v>
      </c>
      <c r="U39" s="242"/>
      <c r="V39" s="182"/>
      <c r="W39" s="284"/>
      <c r="X39" s="285"/>
      <c r="Y39" s="241"/>
      <c r="Z39" s="232">
        <f>SUM(Z40:Z53)</f>
        <v>242</v>
      </c>
      <c r="AA39" s="242"/>
      <c r="AB39" s="182"/>
      <c r="AC39" s="284"/>
      <c r="AD39" s="285"/>
      <c r="AE39" s="241"/>
      <c r="AF39" s="232">
        <f>SUM(AF40:AF53)</f>
        <v>238</v>
      </c>
      <c r="AG39" s="242"/>
      <c r="AH39" s="182"/>
      <c r="AI39" s="284"/>
      <c r="AJ39" s="285"/>
      <c r="AK39" s="241"/>
      <c r="AL39" s="232">
        <f>SUM(AL40:AL53)</f>
        <v>72</v>
      </c>
      <c r="AM39" s="242"/>
      <c r="AN39" s="182"/>
      <c r="AO39" s="284"/>
      <c r="AP39" s="285"/>
      <c r="AQ39" s="241"/>
      <c r="AR39" s="232">
        <f>SUM(AR40:AR53)</f>
        <v>182</v>
      </c>
      <c r="AS39" s="242"/>
      <c r="AT39" s="182"/>
      <c r="AU39" s="284"/>
      <c r="AV39" s="285"/>
      <c r="AW39" s="241"/>
      <c r="AX39" s="232">
        <f>SUM(AX40:AX53)</f>
        <v>0</v>
      </c>
      <c r="AY39" s="242"/>
      <c r="AZ39" s="182"/>
      <c r="BA39" s="284"/>
      <c r="BB39" s="285"/>
      <c r="BC39" s="241"/>
      <c r="BD39" s="232">
        <f>SUM(BD40:BD53)</f>
        <v>0</v>
      </c>
      <c r="BE39" s="242"/>
      <c r="BF39" s="182"/>
      <c r="BG39" s="284"/>
    </row>
    <row r="40" spans="1:59" ht="13.5" customHeight="1" thickBot="1">
      <c r="A40" s="87" t="s">
        <v>139</v>
      </c>
      <c r="B40" s="109" t="s">
        <v>152</v>
      </c>
      <c r="C40" s="434" t="s">
        <v>137</v>
      </c>
      <c r="D40" s="435"/>
      <c r="E40" s="436"/>
      <c r="F40" s="163">
        <v>78</v>
      </c>
      <c r="G40" s="163">
        <v>26</v>
      </c>
      <c r="H40" s="163">
        <v>52</v>
      </c>
      <c r="I40" s="163">
        <v>20</v>
      </c>
      <c r="J40" s="163">
        <v>32</v>
      </c>
      <c r="K40" s="187"/>
      <c r="L40" s="255"/>
      <c r="M40" s="206"/>
      <c r="N40" s="231"/>
      <c r="O40" s="218"/>
      <c r="P40" s="192"/>
      <c r="Q40" s="256"/>
      <c r="R40" s="259"/>
      <c r="S40" s="208"/>
      <c r="T40" s="231"/>
      <c r="U40" s="302"/>
      <c r="V40" s="303"/>
      <c r="W40" s="304"/>
      <c r="X40" s="305">
        <v>78</v>
      </c>
      <c r="Y40" s="306">
        <v>26</v>
      </c>
      <c r="Z40" s="231">
        <v>52</v>
      </c>
      <c r="AA40" s="302">
        <v>20</v>
      </c>
      <c r="AB40" s="303">
        <v>32</v>
      </c>
      <c r="AC40" s="304"/>
      <c r="AD40" s="305"/>
      <c r="AE40" s="306"/>
      <c r="AF40" s="231"/>
      <c r="AG40" s="302"/>
      <c r="AH40" s="303"/>
      <c r="AI40" s="304"/>
      <c r="AJ40" s="305"/>
      <c r="AK40" s="306"/>
      <c r="AL40" s="231"/>
      <c r="AM40" s="302"/>
      <c r="AN40" s="303"/>
      <c r="AO40" s="304"/>
      <c r="AP40" s="305"/>
      <c r="AQ40" s="306"/>
      <c r="AR40" s="231"/>
      <c r="AS40" s="302"/>
      <c r="AT40" s="303"/>
      <c r="AU40" s="304"/>
      <c r="AV40" s="305"/>
      <c r="AW40" s="306"/>
      <c r="AX40" s="231"/>
      <c r="AY40" s="302"/>
      <c r="AZ40" s="303"/>
      <c r="BA40" s="304"/>
      <c r="BB40" s="305"/>
      <c r="BC40" s="306"/>
      <c r="BD40" s="231"/>
      <c r="BE40" s="302"/>
      <c r="BF40" s="303"/>
      <c r="BG40" s="304"/>
    </row>
    <row r="41" spans="1:59" ht="13.5" thickBot="1">
      <c r="A41" s="87" t="s">
        <v>140</v>
      </c>
      <c r="B41" s="109" t="s">
        <v>153</v>
      </c>
      <c r="C41" s="434" t="s">
        <v>137</v>
      </c>
      <c r="D41" s="435"/>
      <c r="E41" s="436"/>
      <c r="F41" s="163">
        <v>93</v>
      </c>
      <c r="G41" s="163">
        <v>31</v>
      </c>
      <c r="H41" s="163">
        <v>62</v>
      </c>
      <c r="I41" s="163">
        <v>24</v>
      </c>
      <c r="J41" s="163">
        <v>38</v>
      </c>
      <c r="K41" s="187"/>
      <c r="L41" s="255"/>
      <c r="M41" s="206"/>
      <c r="N41" s="231"/>
      <c r="O41" s="218"/>
      <c r="P41" s="192"/>
      <c r="Q41" s="256"/>
      <c r="R41" s="259"/>
      <c r="S41" s="208"/>
      <c r="T41" s="231"/>
      <c r="U41" s="302"/>
      <c r="V41" s="303"/>
      <c r="W41" s="304"/>
      <c r="X41" s="305">
        <v>93</v>
      </c>
      <c r="Y41" s="306">
        <v>31</v>
      </c>
      <c r="Z41" s="231">
        <v>62</v>
      </c>
      <c r="AA41" s="302">
        <v>24</v>
      </c>
      <c r="AB41" s="303">
        <v>38</v>
      </c>
      <c r="AC41" s="304"/>
      <c r="AD41" s="305"/>
      <c r="AE41" s="306"/>
      <c r="AF41" s="231"/>
      <c r="AG41" s="302"/>
      <c r="AH41" s="303"/>
      <c r="AI41" s="304"/>
      <c r="AJ41" s="305"/>
      <c r="AK41" s="306"/>
      <c r="AL41" s="231"/>
      <c r="AM41" s="302"/>
      <c r="AN41" s="303"/>
      <c r="AO41" s="304"/>
      <c r="AP41" s="305"/>
      <c r="AQ41" s="306"/>
      <c r="AR41" s="231"/>
      <c r="AS41" s="302"/>
      <c r="AT41" s="303"/>
      <c r="AU41" s="304"/>
      <c r="AV41" s="305"/>
      <c r="AW41" s="306"/>
      <c r="AX41" s="231"/>
      <c r="AY41" s="302"/>
      <c r="AZ41" s="303"/>
      <c r="BA41" s="304"/>
      <c r="BB41" s="305"/>
      <c r="BC41" s="306"/>
      <c r="BD41" s="231"/>
      <c r="BE41" s="302"/>
      <c r="BF41" s="303"/>
      <c r="BG41" s="304"/>
    </row>
    <row r="42" spans="1:59" ht="21" thickBot="1">
      <c r="A42" s="87" t="s">
        <v>141</v>
      </c>
      <c r="B42" s="109" t="s">
        <v>154</v>
      </c>
      <c r="C42" s="448" t="s">
        <v>320</v>
      </c>
      <c r="D42" s="449"/>
      <c r="E42" s="450"/>
      <c r="F42" s="163">
        <v>78</v>
      </c>
      <c r="G42" s="163">
        <v>26</v>
      </c>
      <c r="H42" s="163">
        <v>52</v>
      </c>
      <c r="I42" s="163">
        <v>20</v>
      </c>
      <c r="J42" s="163">
        <v>32</v>
      </c>
      <c r="K42" s="187"/>
      <c r="L42" s="255"/>
      <c r="M42" s="206"/>
      <c r="N42" s="231"/>
      <c r="O42" s="218"/>
      <c r="P42" s="192"/>
      <c r="Q42" s="256"/>
      <c r="R42" s="259"/>
      <c r="S42" s="208"/>
      <c r="T42" s="231"/>
      <c r="U42" s="302"/>
      <c r="V42" s="303"/>
      <c r="W42" s="304"/>
      <c r="X42" s="305"/>
      <c r="Y42" s="306"/>
      <c r="Z42" s="231"/>
      <c r="AA42" s="302"/>
      <c r="AB42" s="303"/>
      <c r="AC42" s="304"/>
      <c r="AD42" s="305"/>
      <c r="AE42" s="306"/>
      <c r="AF42" s="231"/>
      <c r="AG42" s="302"/>
      <c r="AH42" s="303"/>
      <c r="AI42" s="304"/>
      <c r="AJ42" s="305"/>
      <c r="AK42" s="306"/>
      <c r="AL42" s="231"/>
      <c r="AM42" s="302"/>
      <c r="AN42" s="303"/>
      <c r="AO42" s="304"/>
      <c r="AP42" s="305">
        <v>78</v>
      </c>
      <c r="AQ42" s="306">
        <v>26</v>
      </c>
      <c r="AR42" s="231">
        <v>52</v>
      </c>
      <c r="AS42" s="302">
        <v>20</v>
      </c>
      <c r="AT42" s="303">
        <v>32</v>
      </c>
      <c r="AU42" s="304"/>
      <c r="AV42" s="305"/>
      <c r="AW42" s="306"/>
      <c r="AX42" s="231"/>
      <c r="AY42" s="302"/>
      <c r="AZ42" s="303"/>
      <c r="BA42" s="304"/>
      <c r="BB42" s="305"/>
      <c r="BC42" s="306"/>
      <c r="BD42" s="231"/>
      <c r="BE42" s="302"/>
      <c r="BF42" s="303"/>
      <c r="BG42" s="304"/>
    </row>
    <row r="43" spans="1:59" ht="13.5" customHeight="1" thickBot="1">
      <c r="A43" s="87" t="s">
        <v>142</v>
      </c>
      <c r="B43" s="109" t="s">
        <v>155</v>
      </c>
      <c r="C43" s="448" t="s">
        <v>233</v>
      </c>
      <c r="D43" s="449"/>
      <c r="E43" s="450"/>
      <c r="F43" s="163">
        <v>78</v>
      </c>
      <c r="G43" s="163">
        <v>26</v>
      </c>
      <c r="H43" s="163">
        <v>52</v>
      </c>
      <c r="I43" s="163">
        <v>20</v>
      </c>
      <c r="J43" s="163">
        <v>32</v>
      </c>
      <c r="K43" s="187"/>
      <c r="L43" s="255"/>
      <c r="M43" s="206"/>
      <c r="N43" s="231"/>
      <c r="O43" s="218"/>
      <c r="P43" s="192"/>
      <c r="Q43" s="256"/>
      <c r="R43" s="259"/>
      <c r="S43" s="208"/>
      <c r="T43" s="231"/>
      <c r="U43" s="302"/>
      <c r="V43" s="303"/>
      <c r="W43" s="304"/>
      <c r="X43" s="305">
        <v>42</v>
      </c>
      <c r="Y43" s="306">
        <v>14</v>
      </c>
      <c r="Z43" s="231">
        <v>28</v>
      </c>
      <c r="AA43" s="302">
        <v>10</v>
      </c>
      <c r="AB43" s="303">
        <v>18</v>
      </c>
      <c r="AC43" s="304"/>
      <c r="AD43" s="305">
        <v>36</v>
      </c>
      <c r="AE43" s="306">
        <v>12</v>
      </c>
      <c r="AF43" s="231">
        <v>24</v>
      </c>
      <c r="AG43" s="302">
        <v>10</v>
      </c>
      <c r="AH43" s="303">
        <v>14</v>
      </c>
      <c r="AI43" s="304"/>
      <c r="AJ43" s="305"/>
      <c r="AK43" s="306"/>
      <c r="AL43" s="231"/>
      <c r="AM43" s="302"/>
      <c r="AN43" s="303"/>
      <c r="AO43" s="304"/>
      <c r="AP43" s="305"/>
      <c r="AQ43" s="306"/>
      <c r="AR43" s="231"/>
      <c r="AS43" s="302"/>
      <c r="AT43" s="303"/>
      <c r="AU43" s="304"/>
      <c r="AV43" s="305"/>
      <c r="AW43" s="306"/>
      <c r="AX43" s="231"/>
      <c r="AY43" s="302"/>
      <c r="AZ43" s="303"/>
      <c r="BA43" s="304"/>
      <c r="BB43" s="305"/>
      <c r="BC43" s="306"/>
      <c r="BD43" s="231"/>
      <c r="BE43" s="302"/>
      <c r="BF43" s="303"/>
      <c r="BG43" s="304"/>
    </row>
    <row r="44" spans="1:59" ht="13.5" customHeight="1" thickBot="1">
      <c r="A44" s="87" t="s">
        <v>143</v>
      </c>
      <c r="B44" s="109" t="s">
        <v>156</v>
      </c>
      <c r="C44" s="474" t="s">
        <v>311</v>
      </c>
      <c r="D44" s="475"/>
      <c r="E44" s="476"/>
      <c r="F44" s="163">
        <v>78</v>
      </c>
      <c r="G44" s="163">
        <v>26</v>
      </c>
      <c r="H44" s="163">
        <v>52</v>
      </c>
      <c r="I44" s="163">
        <v>20</v>
      </c>
      <c r="J44" s="163">
        <v>32</v>
      </c>
      <c r="K44" s="187"/>
      <c r="L44" s="255"/>
      <c r="M44" s="206"/>
      <c r="N44" s="231"/>
      <c r="O44" s="218"/>
      <c r="P44" s="192"/>
      <c r="Q44" s="256"/>
      <c r="R44" s="259"/>
      <c r="S44" s="208"/>
      <c r="T44" s="231"/>
      <c r="U44" s="302"/>
      <c r="V44" s="303"/>
      <c r="W44" s="304"/>
      <c r="X44" s="305"/>
      <c r="Y44" s="306"/>
      <c r="Z44" s="231"/>
      <c r="AA44" s="302"/>
      <c r="AB44" s="303"/>
      <c r="AC44" s="304"/>
      <c r="AD44" s="305">
        <v>78</v>
      </c>
      <c r="AE44" s="306">
        <v>26</v>
      </c>
      <c r="AF44" s="231">
        <v>52</v>
      </c>
      <c r="AG44" s="302">
        <v>20</v>
      </c>
      <c r="AH44" s="303">
        <v>32</v>
      </c>
      <c r="AI44" s="304"/>
      <c r="AJ44" s="305"/>
      <c r="AK44" s="306"/>
      <c r="AL44" s="231"/>
      <c r="AM44" s="302"/>
      <c r="AN44" s="303"/>
      <c r="AO44" s="304"/>
      <c r="AP44" s="305"/>
      <c r="AQ44" s="306"/>
      <c r="AR44" s="231"/>
      <c r="AS44" s="302"/>
      <c r="AT44" s="303"/>
      <c r="AU44" s="304"/>
      <c r="AV44" s="305"/>
      <c r="AW44" s="306"/>
      <c r="AX44" s="231"/>
      <c r="AY44" s="302"/>
      <c r="AZ44" s="303"/>
      <c r="BA44" s="304"/>
      <c r="BB44" s="305"/>
      <c r="BC44" s="306"/>
      <c r="BD44" s="231"/>
      <c r="BE44" s="302"/>
      <c r="BF44" s="303"/>
      <c r="BG44" s="304"/>
    </row>
    <row r="45" spans="1:59" ht="13.5" thickBot="1">
      <c r="A45" s="87" t="s">
        <v>144</v>
      </c>
      <c r="B45" s="109" t="s">
        <v>104</v>
      </c>
      <c r="C45" s="434" t="s">
        <v>117</v>
      </c>
      <c r="D45" s="435"/>
      <c r="E45" s="436"/>
      <c r="F45" s="163">
        <v>74</v>
      </c>
      <c r="G45" s="163">
        <v>24</v>
      </c>
      <c r="H45" s="163">
        <v>50</v>
      </c>
      <c r="I45" s="163">
        <v>20</v>
      </c>
      <c r="J45" s="163">
        <v>30</v>
      </c>
      <c r="K45" s="187"/>
      <c r="L45" s="255"/>
      <c r="M45" s="206"/>
      <c r="N45" s="231"/>
      <c r="O45" s="218"/>
      <c r="P45" s="192"/>
      <c r="Q45" s="256"/>
      <c r="R45" s="259"/>
      <c r="S45" s="208"/>
      <c r="T45" s="231"/>
      <c r="U45" s="302"/>
      <c r="V45" s="303"/>
      <c r="W45" s="304"/>
      <c r="X45" s="305">
        <v>30</v>
      </c>
      <c r="Y45" s="306">
        <v>10</v>
      </c>
      <c r="Z45" s="231">
        <v>20</v>
      </c>
      <c r="AA45" s="302">
        <v>10</v>
      </c>
      <c r="AB45" s="303">
        <v>10</v>
      </c>
      <c r="AC45" s="304"/>
      <c r="AD45" s="305">
        <v>44</v>
      </c>
      <c r="AE45" s="306">
        <v>14</v>
      </c>
      <c r="AF45" s="231">
        <v>30</v>
      </c>
      <c r="AG45" s="302">
        <v>10</v>
      </c>
      <c r="AH45" s="303">
        <v>20</v>
      </c>
      <c r="AI45" s="304"/>
      <c r="AJ45" s="305"/>
      <c r="AK45" s="306"/>
      <c r="AL45" s="231"/>
      <c r="AM45" s="302"/>
      <c r="AN45" s="303"/>
      <c r="AO45" s="304"/>
      <c r="AP45" s="305"/>
      <c r="AQ45" s="306"/>
      <c r="AR45" s="231"/>
      <c r="AS45" s="302"/>
      <c r="AT45" s="303"/>
      <c r="AU45" s="304"/>
      <c r="AV45" s="305"/>
      <c r="AW45" s="306"/>
      <c r="AX45" s="231"/>
      <c r="AY45" s="302"/>
      <c r="AZ45" s="303"/>
      <c r="BA45" s="304"/>
      <c r="BB45" s="305"/>
      <c r="BC45" s="306"/>
      <c r="BD45" s="231"/>
      <c r="BE45" s="302"/>
      <c r="BF45" s="303"/>
      <c r="BG45" s="304"/>
    </row>
    <row r="46" spans="1:59" ht="13.5" thickBot="1">
      <c r="A46" s="87" t="s">
        <v>145</v>
      </c>
      <c r="B46" s="109" t="s">
        <v>157</v>
      </c>
      <c r="C46" s="434" t="s">
        <v>248</v>
      </c>
      <c r="D46" s="435"/>
      <c r="E46" s="436"/>
      <c r="F46" s="163">
        <v>102</v>
      </c>
      <c r="G46" s="163">
        <v>34</v>
      </c>
      <c r="H46" s="163">
        <v>68</v>
      </c>
      <c r="I46" s="163">
        <v>27</v>
      </c>
      <c r="J46" s="163">
        <v>41</v>
      </c>
      <c r="K46" s="187"/>
      <c r="L46" s="255"/>
      <c r="M46" s="206"/>
      <c r="N46" s="231"/>
      <c r="O46" s="218"/>
      <c r="P46" s="192"/>
      <c r="Q46" s="256"/>
      <c r="R46" s="259"/>
      <c r="S46" s="208"/>
      <c r="T46" s="231"/>
      <c r="U46" s="302"/>
      <c r="V46" s="303"/>
      <c r="W46" s="304"/>
      <c r="X46" s="305"/>
      <c r="Y46" s="306"/>
      <c r="Z46" s="231"/>
      <c r="AA46" s="302"/>
      <c r="AB46" s="303"/>
      <c r="AC46" s="304"/>
      <c r="AD46" s="305"/>
      <c r="AE46" s="306"/>
      <c r="AF46" s="231"/>
      <c r="AG46" s="302"/>
      <c r="AH46" s="303"/>
      <c r="AI46" s="304"/>
      <c r="AJ46" s="305">
        <v>54</v>
      </c>
      <c r="AK46" s="306">
        <v>18</v>
      </c>
      <c r="AL46" s="231">
        <v>36</v>
      </c>
      <c r="AM46" s="302">
        <v>12</v>
      </c>
      <c r="AN46" s="303">
        <v>24</v>
      </c>
      <c r="AO46" s="304"/>
      <c r="AP46" s="305">
        <v>48</v>
      </c>
      <c r="AQ46" s="306">
        <v>16</v>
      </c>
      <c r="AR46" s="231">
        <v>32</v>
      </c>
      <c r="AS46" s="302">
        <v>49</v>
      </c>
      <c r="AT46" s="303">
        <v>17</v>
      </c>
      <c r="AU46" s="304"/>
      <c r="AV46" s="305"/>
      <c r="AW46" s="306"/>
      <c r="AX46" s="231"/>
      <c r="AY46" s="302"/>
      <c r="AZ46" s="303"/>
      <c r="BA46" s="304"/>
      <c r="BB46" s="305"/>
      <c r="BC46" s="306"/>
      <c r="BD46" s="231"/>
      <c r="BE46" s="302"/>
      <c r="BF46" s="303"/>
      <c r="BG46" s="304"/>
    </row>
    <row r="47" spans="1:59" ht="13.5" thickBot="1">
      <c r="A47" s="87" t="s">
        <v>146</v>
      </c>
      <c r="B47" s="109" t="s">
        <v>158</v>
      </c>
      <c r="C47" s="437" t="s">
        <v>113</v>
      </c>
      <c r="D47" s="438"/>
      <c r="E47" s="439"/>
      <c r="F47" s="81">
        <v>93</v>
      </c>
      <c r="G47" s="81">
        <v>31</v>
      </c>
      <c r="H47" s="81">
        <v>62</v>
      </c>
      <c r="I47" s="81">
        <v>24</v>
      </c>
      <c r="J47" s="81">
        <v>38</v>
      </c>
      <c r="K47" s="177"/>
      <c r="L47" s="259"/>
      <c r="M47" s="208"/>
      <c r="N47" s="231"/>
      <c r="O47" s="220"/>
      <c r="P47" s="193"/>
      <c r="Q47" s="260"/>
      <c r="R47" s="259"/>
      <c r="S47" s="208"/>
      <c r="T47" s="231"/>
      <c r="U47" s="302"/>
      <c r="V47" s="303"/>
      <c r="W47" s="304"/>
      <c r="X47" s="305"/>
      <c r="Y47" s="306"/>
      <c r="Z47" s="231"/>
      <c r="AA47" s="302"/>
      <c r="AB47" s="303"/>
      <c r="AC47" s="304"/>
      <c r="AD47" s="305">
        <v>93</v>
      </c>
      <c r="AE47" s="306">
        <v>31</v>
      </c>
      <c r="AF47" s="231">
        <v>62</v>
      </c>
      <c r="AG47" s="302">
        <v>24</v>
      </c>
      <c r="AH47" s="303">
        <v>38</v>
      </c>
      <c r="AI47" s="304"/>
      <c r="AJ47" s="305"/>
      <c r="AK47" s="306"/>
      <c r="AL47" s="231"/>
      <c r="AM47" s="302"/>
      <c r="AN47" s="303"/>
      <c r="AO47" s="304"/>
      <c r="AP47" s="305"/>
      <c r="AQ47" s="306"/>
      <c r="AR47" s="231"/>
      <c r="AS47" s="302"/>
      <c r="AT47" s="303"/>
      <c r="AU47" s="304"/>
      <c r="AV47" s="305"/>
      <c r="AW47" s="306"/>
      <c r="AX47" s="231"/>
      <c r="AY47" s="302"/>
      <c r="AZ47" s="303"/>
      <c r="BA47" s="304"/>
      <c r="BB47" s="305"/>
      <c r="BC47" s="306"/>
      <c r="BD47" s="231"/>
      <c r="BE47" s="302"/>
      <c r="BF47" s="303"/>
      <c r="BG47" s="304"/>
    </row>
    <row r="48" spans="1:59" ht="13.5" thickBot="1">
      <c r="A48" s="87" t="s">
        <v>147</v>
      </c>
      <c r="B48" s="109" t="s">
        <v>159</v>
      </c>
      <c r="C48" s="437" t="s">
        <v>248</v>
      </c>
      <c r="D48" s="438"/>
      <c r="E48" s="439"/>
      <c r="F48" s="81">
        <v>75</v>
      </c>
      <c r="G48" s="81">
        <v>25</v>
      </c>
      <c r="H48" s="81">
        <v>50</v>
      </c>
      <c r="I48" s="81">
        <v>20</v>
      </c>
      <c r="J48" s="81">
        <v>30</v>
      </c>
      <c r="K48" s="177"/>
      <c r="L48" s="259"/>
      <c r="M48" s="208"/>
      <c r="N48" s="231"/>
      <c r="O48" s="220"/>
      <c r="P48" s="193"/>
      <c r="Q48" s="260"/>
      <c r="R48" s="259"/>
      <c r="S48" s="208"/>
      <c r="T48" s="231"/>
      <c r="U48" s="302"/>
      <c r="V48" s="303"/>
      <c r="W48" s="304"/>
      <c r="X48" s="305"/>
      <c r="Y48" s="306"/>
      <c r="Z48" s="231"/>
      <c r="AA48" s="302"/>
      <c r="AB48" s="303"/>
      <c r="AC48" s="304"/>
      <c r="AD48" s="305"/>
      <c r="AE48" s="306"/>
      <c r="AF48" s="231"/>
      <c r="AG48" s="302"/>
      <c r="AH48" s="303"/>
      <c r="AI48" s="304"/>
      <c r="AJ48" s="305"/>
      <c r="AK48" s="306"/>
      <c r="AL48" s="231"/>
      <c r="AM48" s="302"/>
      <c r="AN48" s="303"/>
      <c r="AO48" s="304"/>
      <c r="AP48" s="305">
        <v>75</v>
      </c>
      <c r="AQ48" s="306">
        <v>25</v>
      </c>
      <c r="AR48" s="231">
        <v>50</v>
      </c>
      <c r="AS48" s="302">
        <v>20</v>
      </c>
      <c r="AT48" s="303">
        <v>30</v>
      </c>
      <c r="AU48" s="304"/>
      <c r="AV48" s="305"/>
      <c r="AW48" s="306"/>
      <c r="AX48" s="231"/>
      <c r="AY48" s="302"/>
      <c r="AZ48" s="303"/>
      <c r="BA48" s="304"/>
      <c r="BB48" s="305"/>
      <c r="BC48" s="306"/>
      <c r="BD48" s="231"/>
      <c r="BE48" s="302"/>
      <c r="BF48" s="303"/>
      <c r="BG48" s="304"/>
    </row>
    <row r="49" spans="1:59" ht="13.5" thickBot="1">
      <c r="A49" s="87" t="s">
        <v>148</v>
      </c>
      <c r="B49" s="109" t="s">
        <v>160</v>
      </c>
      <c r="C49" s="437" t="s">
        <v>173</v>
      </c>
      <c r="D49" s="438"/>
      <c r="E49" s="439"/>
      <c r="F49" s="81">
        <v>72</v>
      </c>
      <c r="G49" s="81">
        <v>24</v>
      </c>
      <c r="H49" s="81">
        <v>48</v>
      </c>
      <c r="I49" s="81">
        <v>19</v>
      </c>
      <c r="J49" s="81">
        <v>29</v>
      </c>
      <c r="K49" s="177"/>
      <c r="L49" s="259"/>
      <c r="M49" s="208"/>
      <c r="N49" s="231"/>
      <c r="O49" s="220"/>
      <c r="P49" s="193"/>
      <c r="Q49" s="260"/>
      <c r="R49" s="259"/>
      <c r="S49" s="208"/>
      <c r="T49" s="231"/>
      <c r="U49" s="302"/>
      <c r="V49" s="303"/>
      <c r="W49" s="304"/>
      <c r="X49" s="305"/>
      <c r="Y49" s="306"/>
      <c r="Z49" s="231"/>
      <c r="AA49" s="302"/>
      <c r="AB49" s="303"/>
      <c r="AC49" s="304"/>
      <c r="AD49" s="305"/>
      <c r="AE49" s="306"/>
      <c r="AF49" s="231"/>
      <c r="AG49" s="302"/>
      <c r="AH49" s="303"/>
      <c r="AI49" s="304"/>
      <c r="AJ49" s="305"/>
      <c r="AK49" s="306"/>
      <c r="AL49" s="231"/>
      <c r="AM49" s="302"/>
      <c r="AN49" s="303"/>
      <c r="AO49" s="304"/>
      <c r="AP49" s="305">
        <v>72</v>
      </c>
      <c r="AQ49" s="306">
        <v>24</v>
      </c>
      <c r="AR49" s="231">
        <v>48</v>
      </c>
      <c r="AS49" s="302">
        <v>19</v>
      </c>
      <c r="AT49" s="303">
        <v>29</v>
      </c>
      <c r="AU49" s="304"/>
      <c r="AV49" s="305"/>
      <c r="AW49" s="306"/>
      <c r="AX49" s="231"/>
      <c r="AY49" s="302"/>
      <c r="AZ49" s="303"/>
      <c r="BA49" s="304"/>
      <c r="BB49" s="305"/>
      <c r="BC49" s="306"/>
      <c r="BD49" s="231"/>
      <c r="BE49" s="302"/>
      <c r="BF49" s="303"/>
      <c r="BG49" s="304"/>
    </row>
    <row r="50" spans="1:59" ht="13.5" thickBot="1">
      <c r="A50" s="87" t="s">
        <v>149</v>
      </c>
      <c r="B50" s="109" t="s">
        <v>161</v>
      </c>
      <c r="C50" s="437" t="s">
        <v>113</v>
      </c>
      <c r="D50" s="438"/>
      <c r="E50" s="439"/>
      <c r="F50" s="81">
        <v>51</v>
      </c>
      <c r="G50" s="81">
        <v>17</v>
      </c>
      <c r="H50" s="81">
        <v>34</v>
      </c>
      <c r="I50" s="81">
        <v>13</v>
      </c>
      <c r="J50" s="81">
        <v>21</v>
      </c>
      <c r="K50" s="177"/>
      <c r="L50" s="259"/>
      <c r="M50" s="208"/>
      <c r="N50" s="231"/>
      <c r="O50" s="220"/>
      <c r="P50" s="193"/>
      <c r="Q50" s="260"/>
      <c r="R50" s="259"/>
      <c r="S50" s="208"/>
      <c r="T50" s="231"/>
      <c r="U50" s="302"/>
      <c r="V50" s="303"/>
      <c r="W50" s="304"/>
      <c r="X50" s="305"/>
      <c r="Y50" s="306"/>
      <c r="Z50" s="231"/>
      <c r="AA50" s="302"/>
      <c r="AB50" s="303"/>
      <c r="AC50" s="304"/>
      <c r="AD50" s="305">
        <v>51</v>
      </c>
      <c r="AE50" s="306">
        <v>17</v>
      </c>
      <c r="AF50" s="231">
        <v>34</v>
      </c>
      <c r="AG50" s="302">
        <v>13</v>
      </c>
      <c r="AH50" s="303">
        <v>21</v>
      </c>
      <c r="AI50" s="304"/>
      <c r="AJ50" s="305"/>
      <c r="AK50" s="306"/>
      <c r="AL50" s="231"/>
      <c r="AM50" s="302"/>
      <c r="AN50" s="303"/>
      <c r="AO50" s="304"/>
      <c r="AP50" s="305"/>
      <c r="AQ50" s="306"/>
      <c r="AR50" s="231"/>
      <c r="AS50" s="302"/>
      <c r="AT50" s="303"/>
      <c r="AU50" s="304"/>
      <c r="AV50" s="305"/>
      <c r="AW50" s="306"/>
      <c r="AX50" s="231"/>
      <c r="AY50" s="302"/>
      <c r="AZ50" s="303"/>
      <c r="BA50" s="304"/>
      <c r="BB50" s="305"/>
      <c r="BC50" s="306"/>
      <c r="BD50" s="231"/>
      <c r="BE50" s="302"/>
      <c r="BF50" s="303"/>
      <c r="BG50" s="304"/>
    </row>
    <row r="51" spans="1:59" ht="13.5" thickBot="1">
      <c r="A51" s="87" t="s">
        <v>150</v>
      </c>
      <c r="B51" s="109" t="s">
        <v>103</v>
      </c>
      <c r="C51" s="434" t="s">
        <v>114</v>
      </c>
      <c r="D51" s="435"/>
      <c r="E51" s="436"/>
      <c r="F51" s="163">
        <v>72</v>
      </c>
      <c r="G51" s="163">
        <v>24</v>
      </c>
      <c r="H51" s="163">
        <v>48</v>
      </c>
      <c r="I51" s="163">
        <v>19</v>
      </c>
      <c r="J51" s="163">
        <v>29</v>
      </c>
      <c r="K51" s="187"/>
      <c r="L51" s="255"/>
      <c r="M51" s="206"/>
      <c r="N51" s="231"/>
      <c r="O51" s="220"/>
      <c r="P51" s="193"/>
      <c r="Q51" s="260"/>
      <c r="R51" s="259"/>
      <c r="S51" s="208"/>
      <c r="T51" s="231"/>
      <c r="U51" s="302"/>
      <c r="V51" s="303"/>
      <c r="W51" s="304"/>
      <c r="X51" s="305">
        <v>72</v>
      </c>
      <c r="Y51" s="306">
        <v>24</v>
      </c>
      <c r="Z51" s="231">
        <v>48</v>
      </c>
      <c r="AA51" s="302">
        <v>19</v>
      </c>
      <c r="AB51" s="303">
        <v>29</v>
      </c>
      <c r="AC51" s="304"/>
      <c r="AD51" s="305"/>
      <c r="AE51" s="306"/>
      <c r="AF51" s="231"/>
      <c r="AG51" s="302"/>
      <c r="AH51" s="303"/>
      <c r="AI51" s="304"/>
      <c r="AJ51" s="305"/>
      <c r="AK51" s="306"/>
      <c r="AL51" s="231"/>
      <c r="AM51" s="302"/>
      <c r="AN51" s="303"/>
      <c r="AO51" s="304"/>
      <c r="AP51" s="305"/>
      <c r="AQ51" s="306"/>
      <c r="AR51" s="231"/>
      <c r="AS51" s="302"/>
      <c r="AT51" s="303"/>
      <c r="AU51" s="304"/>
      <c r="AV51" s="305"/>
      <c r="AW51" s="306"/>
      <c r="AX51" s="231"/>
      <c r="AY51" s="302"/>
      <c r="AZ51" s="303"/>
      <c r="BA51" s="304"/>
      <c r="BB51" s="305"/>
      <c r="BC51" s="306"/>
      <c r="BD51" s="231"/>
      <c r="BE51" s="302"/>
      <c r="BF51" s="303"/>
      <c r="BG51" s="304"/>
    </row>
    <row r="52" spans="1:59" ht="13.5" thickBot="1">
      <c r="A52" s="87" t="s">
        <v>151</v>
      </c>
      <c r="B52" s="109" t="s">
        <v>317</v>
      </c>
      <c r="C52" s="437" t="s">
        <v>117</v>
      </c>
      <c r="D52" s="438"/>
      <c r="E52" s="439"/>
      <c r="F52" s="81">
        <v>102</v>
      </c>
      <c r="G52" s="81">
        <v>34</v>
      </c>
      <c r="H52" s="81">
        <v>68</v>
      </c>
      <c r="I52" s="81">
        <v>27</v>
      </c>
      <c r="J52" s="81">
        <v>41</v>
      </c>
      <c r="K52" s="177"/>
      <c r="L52" s="259"/>
      <c r="M52" s="208"/>
      <c r="N52" s="231"/>
      <c r="O52" s="220"/>
      <c r="P52" s="193"/>
      <c r="Q52" s="260"/>
      <c r="R52" s="259"/>
      <c r="S52" s="208"/>
      <c r="T52" s="231"/>
      <c r="U52" s="302"/>
      <c r="V52" s="303"/>
      <c r="W52" s="304"/>
      <c r="X52" s="305">
        <v>66</v>
      </c>
      <c r="Y52" s="306">
        <v>34</v>
      </c>
      <c r="Z52" s="231">
        <v>32</v>
      </c>
      <c r="AA52" s="302">
        <v>27</v>
      </c>
      <c r="AB52" s="303">
        <v>5</v>
      </c>
      <c r="AC52" s="304"/>
      <c r="AD52" s="305">
        <v>36</v>
      </c>
      <c r="AE52" s="306"/>
      <c r="AF52" s="231">
        <v>36</v>
      </c>
      <c r="AG52" s="302"/>
      <c r="AH52" s="303">
        <v>36</v>
      </c>
      <c r="AI52" s="304"/>
      <c r="AJ52" s="305"/>
      <c r="AK52" s="306"/>
      <c r="AL52" s="231"/>
      <c r="AM52" s="302"/>
      <c r="AN52" s="303"/>
      <c r="AO52" s="304"/>
      <c r="AP52" s="305"/>
      <c r="AQ52" s="306"/>
      <c r="AR52" s="231"/>
      <c r="AS52" s="302"/>
      <c r="AT52" s="303"/>
      <c r="AU52" s="304"/>
      <c r="AV52" s="305"/>
      <c r="AW52" s="306"/>
      <c r="AX52" s="231"/>
      <c r="AY52" s="302"/>
      <c r="AZ52" s="303"/>
      <c r="BA52" s="304"/>
      <c r="BB52" s="305"/>
      <c r="BC52" s="306"/>
      <c r="BD52" s="231"/>
      <c r="BE52" s="302"/>
      <c r="BF52" s="303"/>
      <c r="BG52" s="304"/>
    </row>
    <row r="53" spans="1:59" ht="13.5" thickBot="1">
      <c r="A53" s="312" t="s">
        <v>340</v>
      </c>
      <c r="B53" s="313" t="s">
        <v>341</v>
      </c>
      <c r="C53" s="494" t="s">
        <v>342</v>
      </c>
      <c r="D53" s="495"/>
      <c r="E53" s="496"/>
      <c r="F53" s="314">
        <v>54</v>
      </c>
      <c r="G53" s="314">
        <v>18</v>
      </c>
      <c r="H53" s="314">
        <v>36</v>
      </c>
      <c r="I53" s="314">
        <v>36</v>
      </c>
      <c r="J53" s="314"/>
      <c r="K53" s="315"/>
      <c r="L53" s="316"/>
      <c r="M53" s="317"/>
      <c r="N53" s="318"/>
      <c r="O53" s="319"/>
      <c r="P53" s="320"/>
      <c r="Q53" s="321"/>
      <c r="R53" s="316"/>
      <c r="S53" s="317"/>
      <c r="T53" s="318"/>
      <c r="U53" s="322"/>
      <c r="V53" s="323"/>
      <c r="W53" s="324"/>
      <c r="X53" s="325"/>
      <c r="Y53" s="326"/>
      <c r="Z53" s="318"/>
      <c r="AA53" s="322"/>
      <c r="AB53" s="323"/>
      <c r="AC53" s="324"/>
      <c r="AD53" s="325"/>
      <c r="AE53" s="326"/>
      <c r="AF53" s="318"/>
      <c r="AG53" s="322"/>
      <c r="AH53" s="323"/>
      <c r="AI53" s="324"/>
      <c r="AJ53" s="325">
        <v>54</v>
      </c>
      <c r="AK53" s="326">
        <v>18</v>
      </c>
      <c r="AL53" s="318">
        <v>36</v>
      </c>
      <c r="AM53" s="322">
        <v>36</v>
      </c>
      <c r="AN53" s="303"/>
      <c r="AO53" s="304"/>
      <c r="AP53" s="305"/>
      <c r="AQ53" s="306"/>
      <c r="AR53" s="231"/>
      <c r="AS53" s="302"/>
      <c r="AT53" s="303"/>
      <c r="AU53" s="304"/>
      <c r="AV53" s="305"/>
      <c r="AW53" s="306"/>
      <c r="AX53" s="231"/>
      <c r="AY53" s="302"/>
      <c r="AZ53" s="303"/>
      <c r="BA53" s="304"/>
      <c r="BB53" s="305"/>
      <c r="BC53" s="306"/>
      <c r="BD53" s="231"/>
      <c r="BE53" s="302"/>
      <c r="BF53" s="303"/>
      <c r="BG53" s="304"/>
    </row>
    <row r="54" spans="1:59" ht="14.25" customHeight="1" thickBot="1">
      <c r="A54" s="88" t="s">
        <v>49</v>
      </c>
      <c r="B54" s="107" t="s">
        <v>50</v>
      </c>
      <c r="C54" s="477"/>
      <c r="D54" s="478"/>
      <c r="E54" s="479"/>
      <c r="F54" s="84">
        <f aca="true" t="shared" si="8" ref="F54:K54">SUM(F56,F67,F76,F85,F91,F100)</f>
        <v>2488</v>
      </c>
      <c r="G54" s="84">
        <f t="shared" si="8"/>
        <v>830</v>
      </c>
      <c r="H54" s="84">
        <f t="shared" si="8"/>
        <v>1658</v>
      </c>
      <c r="I54" s="84">
        <f t="shared" si="8"/>
        <v>826</v>
      </c>
      <c r="J54" s="84">
        <f t="shared" si="8"/>
        <v>792</v>
      </c>
      <c r="K54" s="178">
        <f t="shared" si="8"/>
        <v>40</v>
      </c>
      <c r="L54" s="261"/>
      <c r="M54" s="209"/>
      <c r="N54" s="232">
        <f>SUM(N56,N67,N76,N85,N91,N100)</f>
        <v>0</v>
      </c>
      <c r="O54" s="221"/>
      <c r="P54" s="195"/>
      <c r="Q54" s="262"/>
      <c r="R54" s="261"/>
      <c r="S54" s="209"/>
      <c r="T54" s="232">
        <f>SUM(T56,T67,T76,T85,T91,T100)</f>
        <v>0</v>
      </c>
      <c r="U54" s="242"/>
      <c r="V54" s="182"/>
      <c r="W54" s="284"/>
      <c r="X54" s="285"/>
      <c r="Y54" s="241"/>
      <c r="Z54" s="232">
        <f>SUM(Z56,Z67,Z76,Z85,Z91,Z100)</f>
        <v>158</v>
      </c>
      <c r="AA54" s="242"/>
      <c r="AB54" s="182"/>
      <c r="AC54" s="284"/>
      <c r="AD54" s="285"/>
      <c r="AE54" s="241"/>
      <c r="AF54" s="232">
        <f>SUM(AF56,AF67,AF76,AF85,AF91,AF100)</f>
        <v>322</v>
      </c>
      <c r="AG54" s="242"/>
      <c r="AH54" s="182"/>
      <c r="AI54" s="284"/>
      <c r="AJ54" s="285"/>
      <c r="AK54" s="241"/>
      <c r="AL54" s="232">
        <f>SUM(AL56,AL67,AL76,AL85,AL91,AL100)</f>
        <v>294</v>
      </c>
      <c r="AM54" s="242"/>
      <c r="AN54" s="182"/>
      <c r="AO54" s="284"/>
      <c r="AP54" s="285"/>
      <c r="AQ54" s="241"/>
      <c r="AR54" s="232">
        <f>SUM(AR56,AR67,AR76,AR85,AR91,AR100)</f>
        <v>320</v>
      </c>
      <c r="AS54" s="242"/>
      <c r="AT54" s="182"/>
      <c r="AU54" s="284"/>
      <c r="AV54" s="285"/>
      <c r="AW54" s="241"/>
      <c r="AX54" s="232">
        <f>SUM(AX56,AX67,AX76,AX85,AX91,AX100)</f>
        <v>355</v>
      </c>
      <c r="AY54" s="242"/>
      <c r="AZ54" s="182"/>
      <c r="BA54" s="284"/>
      <c r="BB54" s="285"/>
      <c r="BC54" s="241"/>
      <c r="BD54" s="232">
        <f>SUM(BD56,BD67,BD76,BD85,BD91,BD100)</f>
        <v>209</v>
      </c>
      <c r="BE54" s="242"/>
      <c r="BF54" s="182"/>
      <c r="BG54" s="284"/>
    </row>
    <row r="55" spans="1:59" ht="13.5" customHeight="1" hidden="1" thickBot="1">
      <c r="A55" s="88" t="s">
        <v>51</v>
      </c>
      <c r="B55" s="168" t="s">
        <v>105</v>
      </c>
      <c r="C55" s="393" t="s">
        <v>116</v>
      </c>
      <c r="D55" s="394"/>
      <c r="E55" s="395"/>
      <c r="F55" s="84">
        <f aca="true" t="shared" si="9" ref="F55:K55">SUM(F58,F61,F65,F66)</f>
        <v>150</v>
      </c>
      <c r="G55" s="84">
        <f t="shared" si="9"/>
        <v>50</v>
      </c>
      <c r="H55" s="84">
        <f t="shared" si="9"/>
        <v>100</v>
      </c>
      <c r="I55" s="84">
        <f t="shared" si="9"/>
        <v>40</v>
      </c>
      <c r="J55" s="84">
        <f t="shared" si="9"/>
        <v>60</v>
      </c>
      <c r="K55" s="178">
        <f t="shared" si="9"/>
        <v>0</v>
      </c>
      <c r="L55" s="261"/>
      <c r="M55" s="209"/>
      <c r="N55" s="232">
        <f>SUM(N58,N61,N65,N66)</f>
        <v>0</v>
      </c>
      <c r="O55" s="221"/>
      <c r="P55" s="195"/>
      <c r="Q55" s="262"/>
      <c r="R55" s="261"/>
      <c r="S55" s="209"/>
      <c r="T55" s="232">
        <f>SUM(T58,T61,T65,T66)</f>
        <v>0</v>
      </c>
      <c r="U55" s="242"/>
      <c r="V55" s="182"/>
      <c r="W55" s="284"/>
      <c r="X55" s="285"/>
      <c r="Y55" s="241"/>
      <c r="Z55" s="232">
        <f>SUM(Z58,Z61,Z65,Z66)</f>
        <v>86</v>
      </c>
      <c r="AA55" s="242"/>
      <c r="AB55" s="182"/>
      <c r="AC55" s="284"/>
      <c r="AD55" s="285"/>
      <c r="AE55" s="241"/>
      <c r="AF55" s="232">
        <f>SUM(AF58,AF61,AF65,AF66)</f>
        <v>194</v>
      </c>
      <c r="AG55" s="242"/>
      <c r="AH55" s="182"/>
      <c r="AI55" s="284"/>
      <c r="AJ55" s="285"/>
      <c r="AK55" s="241"/>
      <c r="AL55" s="232">
        <f>SUM(AL58,AL61,AL65,AL66)</f>
        <v>0</v>
      </c>
      <c r="AM55" s="242"/>
      <c r="AN55" s="182"/>
      <c r="AO55" s="284"/>
      <c r="AP55" s="285"/>
      <c r="AQ55" s="241"/>
      <c r="AR55" s="232">
        <f>SUM(AR58,AR61,AR65,AR66)</f>
        <v>0</v>
      </c>
      <c r="AS55" s="242"/>
      <c r="AT55" s="182"/>
      <c r="AU55" s="284"/>
      <c r="AV55" s="285"/>
      <c r="AW55" s="241"/>
      <c r="AX55" s="232">
        <f>SUM(AX58,AX61,AX65,AX66)</f>
        <v>0</v>
      </c>
      <c r="AY55" s="242"/>
      <c r="AZ55" s="182"/>
      <c r="BA55" s="284"/>
      <c r="BB55" s="285"/>
      <c r="BC55" s="241"/>
      <c r="BD55" s="232">
        <f>SUM(BD58,BD61,BD65,BD66)</f>
        <v>0</v>
      </c>
      <c r="BE55" s="242"/>
      <c r="BF55" s="182"/>
      <c r="BG55" s="284"/>
    </row>
    <row r="56" spans="1:59" ht="13.5" customHeight="1" thickBot="1">
      <c r="A56" s="88" t="s">
        <v>51</v>
      </c>
      <c r="B56" s="92" t="s">
        <v>162</v>
      </c>
      <c r="C56" s="393" t="s">
        <v>233</v>
      </c>
      <c r="D56" s="394"/>
      <c r="E56" s="395"/>
      <c r="F56" s="84">
        <f aca="true" t="shared" si="10" ref="F56:K56">SUM(F57)</f>
        <v>570</v>
      </c>
      <c r="G56" s="84">
        <f t="shared" si="10"/>
        <v>190</v>
      </c>
      <c r="H56" s="84">
        <f t="shared" si="10"/>
        <v>380</v>
      </c>
      <c r="I56" s="84">
        <f t="shared" si="10"/>
        <v>140</v>
      </c>
      <c r="J56" s="84">
        <f t="shared" si="10"/>
        <v>220</v>
      </c>
      <c r="K56" s="178">
        <f t="shared" si="10"/>
        <v>20</v>
      </c>
      <c r="L56" s="261"/>
      <c r="M56" s="209"/>
      <c r="N56" s="232">
        <f>SUM(N57)</f>
        <v>0</v>
      </c>
      <c r="O56" s="221"/>
      <c r="P56" s="195"/>
      <c r="Q56" s="262"/>
      <c r="R56" s="261"/>
      <c r="S56" s="209"/>
      <c r="T56" s="232">
        <f>SUM(T57)</f>
        <v>0</v>
      </c>
      <c r="U56" s="242"/>
      <c r="V56" s="182"/>
      <c r="W56" s="284"/>
      <c r="X56" s="285"/>
      <c r="Y56" s="241"/>
      <c r="Z56" s="232">
        <f>SUM(Z57)</f>
        <v>158</v>
      </c>
      <c r="AA56" s="242"/>
      <c r="AB56" s="182"/>
      <c r="AC56" s="284"/>
      <c r="AD56" s="285"/>
      <c r="AE56" s="241"/>
      <c r="AF56" s="232">
        <f>SUM(AF57)</f>
        <v>222</v>
      </c>
      <c r="AG56" s="242"/>
      <c r="AH56" s="182"/>
      <c r="AI56" s="284"/>
      <c r="AJ56" s="285"/>
      <c r="AK56" s="241"/>
      <c r="AL56" s="232">
        <f>SUM(AL57)</f>
        <v>0</v>
      </c>
      <c r="AM56" s="242"/>
      <c r="AN56" s="182"/>
      <c r="AO56" s="284"/>
      <c r="AP56" s="285"/>
      <c r="AQ56" s="241"/>
      <c r="AR56" s="232">
        <f>SUM(AR57)</f>
        <v>0</v>
      </c>
      <c r="AS56" s="242"/>
      <c r="AT56" s="182"/>
      <c r="AU56" s="284"/>
      <c r="AV56" s="285"/>
      <c r="AW56" s="241"/>
      <c r="AX56" s="232">
        <f>SUM(AX57)</f>
        <v>0</v>
      </c>
      <c r="AY56" s="242"/>
      <c r="AZ56" s="182"/>
      <c r="BA56" s="284"/>
      <c r="BB56" s="285"/>
      <c r="BC56" s="241"/>
      <c r="BD56" s="232">
        <f>SUM(BD57)</f>
        <v>0</v>
      </c>
      <c r="BE56" s="242"/>
      <c r="BF56" s="182"/>
      <c r="BG56" s="284"/>
    </row>
    <row r="57" spans="1:59" ht="19.5" customHeight="1" thickBot="1">
      <c r="A57" s="115" t="s">
        <v>175</v>
      </c>
      <c r="B57" s="116" t="s">
        <v>163</v>
      </c>
      <c r="C57" s="425" t="s">
        <v>233</v>
      </c>
      <c r="D57" s="426"/>
      <c r="E57" s="427"/>
      <c r="F57" s="117">
        <f aca="true" t="shared" si="11" ref="F57:K57">SUM(F58:F64)</f>
        <v>570</v>
      </c>
      <c r="G57" s="117">
        <f t="shared" si="11"/>
        <v>190</v>
      </c>
      <c r="H57" s="117">
        <f t="shared" si="11"/>
        <v>380</v>
      </c>
      <c r="I57" s="117">
        <f t="shared" si="11"/>
        <v>140</v>
      </c>
      <c r="J57" s="117">
        <f t="shared" si="11"/>
        <v>220</v>
      </c>
      <c r="K57" s="179">
        <f t="shared" si="11"/>
        <v>20</v>
      </c>
      <c r="L57" s="263"/>
      <c r="M57" s="210"/>
      <c r="N57" s="233">
        <f>SUM(N58:N64)</f>
        <v>0</v>
      </c>
      <c r="O57" s="222"/>
      <c r="P57" s="196"/>
      <c r="Q57" s="264"/>
      <c r="R57" s="263"/>
      <c r="S57" s="210"/>
      <c r="T57" s="233">
        <f>SUM(T58:T64)</f>
        <v>0</v>
      </c>
      <c r="U57" s="307"/>
      <c r="V57" s="308"/>
      <c r="W57" s="309"/>
      <c r="X57" s="310">
        <v>230</v>
      </c>
      <c r="Y57" s="311">
        <v>72</v>
      </c>
      <c r="Z57" s="233">
        <f>SUM(Z58:Z64)</f>
        <v>158</v>
      </c>
      <c r="AA57" s="307">
        <v>64</v>
      </c>
      <c r="AB57" s="308">
        <v>94</v>
      </c>
      <c r="AC57" s="309"/>
      <c r="AD57" s="310">
        <v>340</v>
      </c>
      <c r="AE57" s="311">
        <v>118</v>
      </c>
      <c r="AF57" s="233">
        <f>SUM(AF58:AF64)</f>
        <v>222</v>
      </c>
      <c r="AG57" s="307">
        <v>78</v>
      </c>
      <c r="AH57" s="308">
        <v>126</v>
      </c>
      <c r="AI57" s="309">
        <v>20</v>
      </c>
      <c r="AJ57" s="285"/>
      <c r="AK57" s="241"/>
      <c r="AL57" s="233">
        <f>SUM(AL58:AL64)</f>
        <v>0</v>
      </c>
      <c r="AM57" s="242"/>
      <c r="AN57" s="182"/>
      <c r="AO57" s="284"/>
      <c r="AP57" s="285"/>
      <c r="AQ57" s="241"/>
      <c r="AR57" s="233">
        <f>SUM(AR58:AR64)</f>
        <v>0</v>
      </c>
      <c r="AS57" s="242"/>
      <c r="AT57" s="182"/>
      <c r="AU57" s="284"/>
      <c r="AV57" s="285"/>
      <c r="AW57" s="241"/>
      <c r="AX57" s="233">
        <f>SUM(AX58:AX64)</f>
        <v>0</v>
      </c>
      <c r="AY57" s="242"/>
      <c r="AZ57" s="182"/>
      <c r="BA57" s="284"/>
      <c r="BB57" s="285"/>
      <c r="BC57" s="241"/>
      <c r="BD57" s="233">
        <f>SUM(BD58:BD64)</f>
        <v>0</v>
      </c>
      <c r="BE57" s="242"/>
      <c r="BF57" s="182"/>
      <c r="BG57" s="284"/>
    </row>
    <row r="58" spans="1:59" ht="1.5" customHeight="1" thickBot="1">
      <c r="A58" s="114" t="s">
        <v>186</v>
      </c>
      <c r="B58" s="108" t="s">
        <v>166</v>
      </c>
      <c r="C58" s="437"/>
      <c r="D58" s="438"/>
      <c r="E58" s="439"/>
      <c r="F58" s="81">
        <v>90</v>
      </c>
      <c r="G58" s="81">
        <v>30</v>
      </c>
      <c r="H58" s="81">
        <v>60</v>
      </c>
      <c r="I58" s="81">
        <v>24</v>
      </c>
      <c r="J58" s="81">
        <v>36</v>
      </c>
      <c r="K58" s="177"/>
      <c r="L58" s="259"/>
      <c r="M58" s="208"/>
      <c r="N58" s="231"/>
      <c r="O58" s="220"/>
      <c r="P58" s="193"/>
      <c r="Q58" s="260"/>
      <c r="R58" s="259"/>
      <c r="S58" s="208"/>
      <c r="T58" s="231"/>
      <c r="U58" s="242"/>
      <c r="V58" s="182"/>
      <c r="W58" s="284"/>
      <c r="X58" s="285"/>
      <c r="Y58" s="241"/>
      <c r="Z58" s="231">
        <v>30</v>
      </c>
      <c r="AA58" s="242"/>
      <c r="AB58" s="182"/>
      <c r="AC58" s="284"/>
      <c r="AD58" s="285"/>
      <c r="AE58" s="241"/>
      <c r="AF58" s="231">
        <v>30</v>
      </c>
      <c r="AG58" s="242"/>
      <c r="AH58" s="182"/>
      <c r="AI58" s="284"/>
      <c r="AJ58" s="285"/>
      <c r="AK58" s="241"/>
      <c r="AL58" s="231"/>
      <c r="AM58" s="242"/>
      <c r="AN58" s="182"/>
      <c r="AO58" s="284"/>
      <c r="AP58" s="285"/>
      <c r="AQ58" s="241"/>
      <c r="AR58" s="231"/>
      <c r="AS58" s="242"/>
      <c r="AT58" s="182"/>
      <c r="AU58" s="284"/>
      <c r="AV58" s="285"/>
      <c r="AW58" s="241"/>
      <c r="AX58" s="231"/>
      <c r="AY58" s="242"/>
      <c r="AZ58" s="182"/>
      <c r="BA58" s="284"/>
      <c r="BB58" s="285"/>
      <c r="BC58" s="241"/>
      <c r="BD58" s="231"/>
      <c r="BE58" s="242"/>
      <c r="BF58" s="182"/>
      <c r="BG58" s="284"/>
    </row>
    <row r="59" spans="1:59" ht="1.5" customHeight="1" thickBot="1">
      <c r="A59" s="169" t="s">
        <v>187</v>
      </c>
      <c r="B59" s="120" t="s">
        <v>167</v>
      </c>
      <c r="C59" s="437"/>
      <c r="D59" s="438"/>
      <c r="E59" s="439"/>
      <c r="F59" s="81">
        <v>120</v>
      </c>
      <c r="G59" s="81">
        <v>40</v>
      </c>
      <c r="H59" s="81">
        <v>80</v>
      </c>
      <c r="I59" s="81">
        <v>20</v>
      </c>
      <c r="J59" s="81">
        <v>40</v>
      </c>
      <c r="K59" s="177">
        <v>20</v>
      </c>
      <c r="L59" s="259"/>
      <c r="M59" s="208"/>
      <c r="N59" s="231"/>
      <c r="O59" s="220"/>
      <c r="P59" s="193"/>
      <c r="Q59" s="260"/>
      <c r="R59" s="259"/>
      <c r="S59" s="208"/>
      <c r="T59" s="231"/>
      <c r="U59" s="242"/>
      <c r="V59" s="182"/>
      <c r="W59" s="284"/>
      <c r="X59" s="285"/>
      <c r="Y59" s="241"/>
      <c r="Z59" s="231">
        <v>28</v>
      </c>
      <c r="AA59" s="242"/>
      <c r="AB59" s="182"/>
      <c r="AC59" s="284"/>
      <c r="AD59" s="285"/>
      <c r="AE59" s="241"/>
      <c r="AF59" s="231">
        <v>52</v>
      </c>
      <c r="AG59" s="242"/>
      <c r="AH59" s="182"/>
      <c r="AI59" s="284"/>
      <c r="AJ59" s="285"/>
      <c r="AK59" s="241"/>
      <c r="AL59" s="231"/>
      <c r="AM59" s="242"/>
      <c r="AN59" s="182"/>
      <c r="AO59" s="284"/>
      <c r="AP59" s="285"/>
      <c r="AQ59" s="241"/>
      <c r="AR59" s="231"/>
      <c r="AS59" s="242"/>
      <c r="AT59" s="182"/>
      <c r="AU59" s="284"/>
      <c r="AV59" s="285"/>
      <c r="AW59" s="241"/>
      <c r="AX59" s="231"/>
      <c r="AY59" s="242"/>
      <c r="AZ59" s="182"/>
      <c r="BA59" s="284"/>
      <c r="BB59" s="285"/>
      <c r="BC59" s="241"/>
      <c r="BD59" s="231"/>
      <c r="BE59" s="242"/>
      <c r="BF59" s="182"/>
      <c r="BG59" s="284"/>
    </row>
    <row r="60" spans="1:59" ht="1.5" customHeight="1" thickBot="1">
      <c r="A60" s="169" t="s">
        <v>188</v>
      </c>
      <c r="B60" s="108" t="s">
        <v>168</v>
      </c>
      <c r="C60" s="437"/>
      <c r="D60" s="438"/>
      <c r="E60" s="439"/>
      <c r="F60" s="81">
        <v>60</v>
      </c>
      <c r="G60" s="81">
        <v>20</v>
      </c>
      <c r="H60" s="81">
        <v>40</v>
      </c>
      <c r="I60" s="81">
        <v>16</v>
      </c>
      <c r="J60" s="81">
        <v>24</v>
      </c>
      <c r="K60" s="177"/>
      <c r="L60" s="259"/>
      <c r="M60" s="208"/>
      <c r="N60" s="231"/>
      <c r="O60" s="220"/>
      <c r="P60" s="193"/>
      <c r="Q60" s="260"/>
      <c r="R60" s="259"/>
      <c r="S60" s="208"/>
      <c r="T60" s="231"/>
      <c r="U60" s="242"/>
      <c r="V60" s="182"/>
      <c r="W60" s="284"/>
      <c r="X60" s="285"/>
      <c r="Y60" s="241"/>
      <c r="Z60" s="231">
        <v>20</v>
      </c>
      <c r="AA60" s="242"/>
      <c r="AB60" s="182"/>
      <c r="AC60" s="284"/>
      <c r="AD60" s="285"/>
      <c r="AE60" s="241"/>
      <c r="AF60" s="231">
        <v>20</v>
      </c>
      <c r="AG60" s="242"/>
      <c r="AH60" s="182"/>
      <c r="AI60" s="284"/>
      <c r="AJ60" s="285"/>
      <c r="AK60" s="241"/>
      <c r="AL60" s="231"/>
      <c r="AM60" s="242"/>
      <c r="AN60" s="182"/>
      <c r="AO60" s="284"/>
      <c r="AP60" s="285"/>
      <c r="AQ60" s="241"/>
      <c r="AR60" s="231"/>
      <c r="AS60" s="242"/>
      <c r="AT60" s="182"/>
      <c r="AU60" s="284"/>
      <c r="AV60" s="285"/>
      <c r="AW60" s="241"/>
      <c r="AX60" s="231"/>
      <c r="AY60" s="242"/>
      <c r="AZ60" s="182"/>
      <c r="BA60" s="284"/>
      <c r="BB60" s="285"/>
      <c r="BC60" s="241"/>
      <c r="BD60" s="231"/>
      <c r="BE60" s="242"/>
      <c r="BF60" s="182"/>
      <c r="BG60" s="284"/>
    </row>
    <row r="61" spans="1:59" ht="1.5" customHeight="1" thickBot="1">
      <c r="A61" s="169" t="s">
        <v>189</v>
      </c>
      <c r="B61" s="120" t="s">
        <v>169</v>
      </c>
      <c r="C61" s="437"/>
      <c r="D61" s="438"/>
      <c r="E61" s="439"/>
      <c r="F61" s="81">
        <v>60</v>
      </c>
      <c r="G61" s="81">
        <v>20</v>
      </c>
      <c r="H61" s="81">
        <v>40</v>
      </c>
      <c r="I61" s="81">
        <v>16</v>
      </c>
      <c r="J61" s="81">
        <v>24</v>
      </c>
      <c r="K61" s="177"/>
      <c r="L61" s="259"/>
      <c r="M61" s="208"/>
      <c r="N61" s="231"/>
      <c r="O61" s="220"/>
      <c r="P61" s="193"/>
      <c r="Q61" s="260"/>
      <c r="R61" s="259"/>
      <c r="S61" s="208"/>
      <c r="T61" s="231"/>
      <c r="U61" s="242"/>
      <c r="V61" s="182"/>
      <c r="W61" s="284"/>
      <c r="X61" s="285"/>
      <c r="Y61" s="241"/>
      <c r="Z61" s="231">
        <v>20</v>
      </c>
      <c r="AA61" s="242"/>
      <c r="AB61" s="182"/>
      <c r="AC61" s="284"/>
      <c r="AD61" s="285"/>
      <c r="AE61" s="241"/>
      <c r="AF61" s="231">
        <v>20</v>
      </c>
      <c r="AG61" s="242"/>
      <c r="AH61" s="182"/>
      <c r="AI61" s="284"/>
      <c r="AJ61" s="285"/>
      <c r="AK61" s="241"/>
      <c r="AL61" s="231"/>
      <c r="AM61" s="242"/>
      <c r="AN61" s="182"/>
      <c r="AO61" s="284"/>
      <c r="AP61" s="285"/>
      <c r="AQ61" s="241"/>
      <c r="AR61" s="231"/>
      <c r="AS61" s="242"/>
      <c r="AT61" s="182"/>
      <c r="AU61" s="284"/>
      <c r="AV61" s="285"/>
      <c r="AW61" s="241"/>
      <c r="AX61" s="231"/>
      <c r="AY61" s="242"/>
      <c r="AZ61" s="182"/>
      <c r="BA61" s="284"/>
      <c r="BB61" s="285"/>
      <c r="BC61" s="241"/>
      <c r="BD61" s="231"/>
      <c r="BE61" s="242"/>
      <c r="BF61" s="182"/>
      <c r="BG61" s="284"/>
    </row>
    <row r="62" spans="1:59" ht="1.5" customHeight="1" thickBot="1">
      <c r="A62" s="169" t="s">
        <v>190</v>
      </c>
      <c r="B62" s="108" t="s">
        <v>170</v>
      </c>
      <c r="C62" s="437"/>
      <c r="D62" s="438"/>
      <c r="E62" s="439"/>
      <c r="F62" s="81">
        <v>90</v>
      </c>
      <c r="G62" s="81">
        <v>30</v>
      </c>
      <c r="H62" s="81">
        <v>60</v>
      </c>
      <c r="I62" s="81">
        <v>24</v>
      </c>
      <c r="J62" s="81">
        <v>36</v>
      </c>
      <c r="K62" s="177"/>
      <c r="L62" s="259"/>
      <c r="M62" s="208"/>
      <c r="N62" s="231"/>
      <c r="O62" s="220"/>
      <c r="P62" s="193"/>
      <c r="Q62" s="260"/>
      <c r="R62" s="259"/>
      <c r="S62" s="208"/>
      <c r="T62" s="231"/>
      <c r="U62" s="242"/>
      <c r="V62" s="182"/>
      <c r="W62" s="284"/>
      <c r="X62" s="285"/>
      <c r="Y62" s="241"/>
      <c r="Z62" s="231">
        <v>30</v>
      </c>
      <c r="AA62" s="242"/>
      <c r="AB62" s="182"/>
      <c r="AC62" s="284"/>
      <c r="AD62" s="285"/>
      <c r="AE62" s="241"/>
      <c r="AF62" s="231">
        <v>30</v>
      </c>
      <c r="AG62" s="242"/>
      <c r="AH62" s="182"/>
      <c r="AI62" s="284"/>
      <c r="AJ62" s="285"/>
      <c r="AK62" s="241"/>
      <c r="AL62" s="231"/>
      <c r="AM62" s="242"/>
      <c r="AN62" s="182"/>
      <c r="AO62" s="284"/>
      <c r="AP62" s="285"/>
      <c r="AQ62" s="241"/>
      <c r="AR62" s="231"/>
      <c r="AS62" s="242"/>
      <c r="AT62" s="182"/>
      <c r="AU62" s="284"/>
      <c r="AV62" s="285"/>
      <c r="AW62" s="241"/>
      <c r="AX62" s="231"/>
      <c r="AY62" s="242"/>
      <c r="AZ62" s="182"/>
      <c r="BA62" s="284"/>
      <c r="BB62" s="285"/>
      <c r="BC62" s="241"/>
      <c r="BD62" s="231"/>
      <c r="BE62" s="242"/>
      <c r="BF62" s="182"/>
      <c r="BG62" s="284"/>
    </row>
    <row r="63" spans="1:59" ht="1.5" customHeight="1" thickBot="1">
      <c r="A63" s="170" t="s">
        <v>184</v>
      </c>
      <c r="B63" s="108" t="s">
        <v>171</v>
      </c>
      <c r="C63" s="437"/>
      <c r="D63" s="438"/>
      <c r="E63" s="439"/>
      <c r="F63" s="81">
        <v>60</v>
      </c>
      <c r="G63" s="81">
        <v>20</v>
      </c>
      <c r="H63" s="81">
        <v>40</v>
      </c>
      <c r="I63" s="81">
        <v>16</v>
      </c>
      <c r="J63" s="81">
        <v>24</v>
      </c>
      <c r="K63" s="177"/>
      <c r="L63" s="259"/>
      <c r="M63" s="208"/>
      <c r="N63" s="231"/>
      <c r="O63" s="220"/>
      <c r="P63" s="193"/>
      <c r="Q63" s="260"/>
      <c r="R63" s="259"/>
      <c r="S63" s="208"/>
      <c r="T63" s="231"/>
      <c r="U63" s="242"/>
      <c r="V63" s="182"/>
      <c r="W63" s="284"/>
      <c r="X63" s="285"/>
      <c r="Y63" s="241"/>
      <c r="Z63" s="231"/>
      <c r="AA63" s="242"/>
      <c r="AB63" s="182"/>
      <c r="AC63" s="284"/>
      <c r="AD63" s="285"/>
      <c r="AE63" s="241"/>
      <c r="AF63" s="231">
        <v>40</v>
      </c>
      <c r="AG63" s="242"/>
      <c r="AH63" s="182"/>
      <c r="AI63" s="284"/>
      <c r="AJ63" s="285"/>
      <c r="AK63" s="241"/>
      <c r="AL63" s="231"/>
      <c r="AM63" s="242"/>
      <c r="AN63" s="182"/>
      <c r="AO63" s="284"/>
      <c r="AP63" s="285"/>
      <c r="AQ63" s="241"/>
      <c r="AR63" s="231"/>
      <c r="AS63" s="242"/>
      <c r="AT63" s="182"/>
      <c r="AU63" s="284"/>
      <c r="AV63" s="285"/>
      <c r="AW63" s="241"/>
      <c r="AX63" s="231"/>
      <c r="AY63" s="242"/>
      <c r="AZ63" s="182"/>
      <c r="BA63" s="284"/>
      <c r="BB63" s="285"/>
      <c r="BC63" s="241"/>
      <c r="BD63" s="231"/>
      <c r="BE63" s="242"/>
      <c r="BF63" s="182"/>
      <c r="BG63" s="284"/>
    </row>
    <row r="64" spans="1:59" ht="1.5" customHeight="1" thickBot="1">
      <c r="A64" s="169" t="s">
        <v>185</v>
      </c>
      <c r="B64" s="109" t="s">
        <v>172</v>
      </c>
      <c r="C64" s="437"/>
      <c r="D64" s="438"/>
      <c r="E64" s="439"/>
      <c r="F64" s="81">
        <v>90</v>
      </c>
      <c r="G64" s="81">
        <v>30</v>
      </c>
      <c r="H64" s="81">
        <v>60</v>
      </c>
      <c r="I64" s="81">
        <v>24</v>
      </c>
      <c r="J64" s="81">
        <v>36</v>
      </c>
      <c r="K64" s="177"/>
      <c r="L64" s="259"/>
      <c r="M64" s="208"/>
      <c r="N64" s="231"/>
      <c r="O64" s="220"/>
      <c r="P64" s="193"/>
      <c r="Q64" s="260"/>
      <c r="R64" s="259"/>
      <c r="S64" s="208"/>
      <c r="T64" s="231"/>
      <c r="U64" s="242"/>
      <c r="V64" s="182"/>
      <c r="W64" s="284"/>
      <c r="X64" s="285"/>
      <c r="Y64" s="241"/>
      <c r="Z64" s="231">
        <v>30</v>
      </c>
      <c r="AA64" s="242"/>
      <c r="AB64" s="182"/>
      <c r="AC64" s="284"/>
      <c r="AD64" s="285"/>
      <c r="AE64" s="241"/>
      <c r="AF64" s="231">
        <v>30</v>
      </c>
      <c r="AG64" s="242"/>
      <c r="AH64" s="182"/>
      <c r="AI64" s="284"/>
      <c r="AJ64" s="285"/>
      <c r="AK64" s="241"/>
      <c r="AL64" s="231"/>
      <c r="AM64" s="242"/>
      <c r="AN64" s="182"/>
      <c r="AO64" s="284"/>
      <c r="AP64" s="285"/>
      <c r="AQ64" s="241"/>
      <c r="AR64" s="231"/>
      <c r="AS64" s="242"/>
      <c r="AT64" s="182"/>
      <c r="AU64" s="284"/>
      <c r="AV64" s="285"/>
      <c r="AW64" s="241"/>
      <c r="AX64" s="231"/>
      <c r="AY64" s="242"/>
      <c r="AZ64" s="182"/>
      <c r="BA64" s="284"/>
      <c r="BB64" s="285"/>
      <c r="BC64" s="241"/>
      <c r="BD64" s="231"/>
      <c r="BE64" s="242"/>
      <c r="BF64" s="182"/>
      <c r="BG64" s="284"/>
    </row>
    <row r="65" spans="1:59" ht="12.75" customHeight="1" thickBot="1">
      <c r="A65" s="118" t="s">
        <v>106</v>
      </c>
      <c r="B65" s="116" t="s">
        <v>164</v>
      </c>
      <c r="C65" s="425" t="s">
        <v>232</v>
      </c>
      <c r="D65" s="426"/>
      <c r="E65" s="427"/>
      <c r="F65" s="117"/>
      <c r="G65" s="117"/>
      <c r="H65" s="117"/>
      <c r="I65" s="117"/>
      <c r="J65" s="117"/>
      <c r="K65" s="179"/>
      <c r="L65" s="263"/>
      <c r="M65" s="210"/>
      <c r="N65" s="233"/>
      <c r="O65" s="222"/>
      <c r="P65" s="196"/>
      <c r="Q65" s="264"/>
      <c r="R65" s="263"/>
      <c r="S65" s="210"/>
      <c r="T65" s="233"/>
      <c r="U65" s="242"/>
      <c r="V65" s="182"/>
      <c r="W65" s="284"/>
      <c r="X65" s="285"/>
      <c r="Y65" s="241"/>
      <c r="Z65" s="233">
        <v>36</v>
      </c>
      <c r="AA65" s="242"/>
      <c r="AB65" s="182"/>
      <c r="AC65" s="284"/>
      <c r="AD65" s="285"/>
      <c r="AE65" s="241"/>
      <c r="AF65" s="233">
        <v>36</v>
      </c>
      <c r="AG65" s="242"/>
      <c r="AH65" s="182"/>
      <c r="AI65" s="284"/>
      <c r="AJ65" s="285"/>
      <c r="AK65" s="241"/>
      <c r="AL65" s="233"/>
      <c r="AM65" s="242"/>
      <c r="AN65" s="182"/>
      <c r="AO65" s="284"/>
      <c r="AP65" s="285"/>
      <c r="AQ65" s="241"/>
      <c r="AR65" s="233"/>
      <c r="AS65" s="242"/>
      <c r="AT65" s="182"/>
      <c r="AU65" s="284"/>
      <c r="AV65" s="285"/>
      <c r="AW65" s="241"/>
      <c r="AX65" s="233"/>
      <c r="AY65" s="242"/>
      <c r="AZ65" s="182"/>
      <c r="BA65" s="284"/>
      <c r="BB65" s="285"/>
      <c r="BC65" s="241"/>
      <c r="BD65" s="233"/>
      <c r="BE65" s="242"/>
      <c r="BF65" s="182"/>
      <c r="BG65" s="284"/>
    </row>
    <row r="66" spans="1:59" ht="12.75" customHeight="1" thickBot="1">
      <c r="A66" s="118" t="s">
        <v>52</v>
      </c>
      <c r="B66" s="116" t="s">
        <v>165</v>
      </c>
      <c r="C66" s="425" t="s">
        <v>113</v>
      </c>
      <c r="D66" s="426"/>
      <c r="E66" s="427"/>
      <c r="F66" s="117"/>
      <c r="G66" s="117"/>
      <c r="H66" s="117"/>
      <c r="I66" s="117"/>
      <c r="J66" s="117"/>
      <c r="K66" s="179"/>
      <c r="L66" s="263"/>
      <c r="M66" s="210"/>
      <c r="N66" s="233"/>
      <c r="O66" s="222"/>
      <c r="P66" s="196"/>
      <c r="Q66" s="264"/>
      <c r="R66" s="263"/>
      <c r="S66" s="210"/>
      <c r="T66" s="233"/>
      <c r="U66" s="242"/>
      <c r="V66" s="182"/>
      <c r="W66" s="284"/>
      <c r="X66" s="285"/>
      <c r="Y66" s="241"/>
      <c r="Z66" s="233"/>
      <c r="AA66" s="242"/>
      <c r="AB66" s="182"/>
      <c r="AC66" s="284"/>
      <c r="AD66" s="285"/>
      <c r="AE66" s="241"/>
      <c r="AF66" s="233">
        <v>108</v>
      </c>
      <c r="AG66" s="242"/>
      <c r="AH66" s="182"/>
      <c r="AI66" s="284"/>
      <c r="AJ66" s="285"/>
      <c r="AK66" s="241"/>
      <c r="AL66" s="233"/>
      <c r="AM66" s="242"/>
      <c r="AN66" s="182"/>
      <c r="AO66" s="284"/>
      <c r="AP66" s="285"/>
      <c r="AQ66" s="241"/>
      <c r="AR66" s="233"/>
      <c r="AS66" s="242"/>
      <c r="AT66" s="182"/>
      <c r="AU66" s="284"/>
      <c r="AV66" s="285"/>
      <c r="AW66" s="241"/>
      <c r="AX66" s="233"/>
      <c r="AY66" s="242"/>
      <c r="AZ66" s="182"/>
      <c r="BA66" s="284"/>
      <c r="BB66" s="285"/>
      <c r="BC66" s="241"/>
      <c r="BD66" s="233"/>
      <c r="BE66" s="242"/>
      <c r="BF66" s="182"/>
      <c r="BG66" s="284"/>
    </row>
    <row r="67" spans="1:59" ht="21" customHeight="1" thickBot="1">
      <c r="A67" s="88" t="s">
        <v>53</v>
      </c>
      <c r="B67" s="92" t="s">
        <v>174</v>
      </c>
      <c r="C67" s="425" t="s">
        <v>234</v>
      </c>
      <c r="D67" s="426"/>
      <c r="E67" s="427"/>
      <c r="F67" s="84">
        <f aca="true" t="shared" si="12" ref="F67:K67">SUM(F68,F70)</f>
        <v>555</v>
      </c>
      <c r="G67" s="84">
        <f t="shared" si="12"/>
        <v>185</v>
      </c>
      <c r="H67" s="84">
        <f t="shared" si="12"/>
        <v>370</v>
      </c>
      <c r="I67" s="84">
        <f t="shared" si="12"/>
        <v>174</v>
      </c>
      <c r="J67" s="84">
        <f t="shared" si="12"/>
        <v>196</v>
      </c>
      <c r="K67" s="178">
        <f t="shared" si="12"/>
        <v>0</v>
      </c>
      <c r="L67" s="261"/>
      <c r="M67" s="209"/>
      <c r="N67" s="232">
        <f>SUM(N68,N70)</f>
        <v>0</v>
      </c>
      <c r="O67" s="221"/>
      <c r="P67" s="195"/>
      <c r="Q67" s="262"/>
      <c r="R67" s="261"/>
      <c r="S67" s="209"/>
      <c r="T67" s="232">
        <f>SUM(T68,T70)</f>
        <v>0</v>
      </c>
      <c r="U67" s="242"/>
      <c r="V67" s="182"/>
      <c r="W67" s="284"/>
      <c r="X67" s="285"/>
      <c r="Y67" s="241"/>
      <c r="Z67" s="232">
        <f>SUM(Z68,Z70)</f>
        <v>0</v>
      </c>
      <c r="AA67" s="242"/>
      <c r="AB67" s="182"/>
      <c r="AC67" s="284"/>
      <c r="AD67" s="285"/>
      <c r="AE67" s="241"/>
      <c r="AF67" s="232">
        <f>SUM(AF68,AF70)</f>
        <v>0</v>
      </c>
      <c r="AG67" s="242"/>
      <c r="AH67" s="182"/>
      <c r="AI67" s="284"/>
      <c r="AJ67" s="285"/>
      <c r="AK67" s="241"/>
      <c r="AL67" s="232">
        <f>SUM(AL68,AL70)</f>
        <v>168</v>
      </c>
      <c r="AM67" s="242"/>
      <c r="AN67" s="182"/>
      <c r="AO67" s="284"/>
      <c r="AP67" s="285"/>
      <c r="AQ67" s="241"/>
      <c r="AR67" s="232">
        <f>SUM(AR68,AR70)</f>
        <v>130</v>
      </c>
      <c r="AS67" s="242"/>
      <c r="AT67" s="182"/>
      <c r="AU67" s="284"/>
      <c r="AV67" s="285"/>
      <c r="AW67" s="241"/>
      <c r="AX67" s="232">
        <f>SUM(AX68,AX70)</f>
        <v>72</v>
      </c>
      <c r="AY67" s="242"/>
      <c r="AZ67" s="182"/>
      <c r="BA67" s="284"/>
      <c r="BB67" s="285"/>
      <c r="BC67" s="241"/>
      <c r="BD67" s="232">
        <f>SUM(BD68,BD70)</f>
        <v>0</v>
      </c>
      <c r="BE67" s="242"/>
      <c r="BF67" s="182"/>
      <c r="BG67" s="284"/>
    </row>
    <row r="68" spans="1:59" ht="24.75" customHeight="1" thickBot="1">
      <c r="A68" s="115" t="s">
        <v>176</v>
      </c>
      <c r="B68" s="116" t="s">
        <v>177</v>
      </c>
      <c r="C68" s="425" t="s">
        <v>234</v>
      </c>
      <c r="D68" s="426"/>
      <c r="E68" s="427"/>
      <c r="F68" s="117">
        <f>SUM(F69)</f>
        <v>210</v>
      </c>
      <c r="G68" s="117">
        <f>SUM(G69)</f>
        <v>70</v>
      </c>
      <c r="H68" s="117">
        <f>SUM(H69)</f>
        <v>140</v>
      </c>
      <c r="I68" s="117">
        <v>80</v>
      </c>
      <c r="J68" s="117">
        <f>SUM(J69)</f>
        <v>60</v>
      </c>
      <c r="K68" s="179">
        <f>SUM(K69)</f>
        <v>0</v>
      </c>
      <c r="L68" s="263"/>
      <c r="M68" s="210"/>
      <c r="N68" s="233">
        <f>SUM(N69)</f>
        <v>0</v>
      </c>
      <c r="O68" s="222"/>
      <c r="P68" s="196"/>
      <c r="Q68" s="264"/>
      <c r="R68" s="263"/>
      <c r="S68" s="210"/>
      <c r="T68" s="233">
        <f>SUM(T69)</f>
        <v>0</v>
      </c>
      <c r="U68" s="242"/>
      <c r="V68" s="182"/>
      <c r="W68" s="284"/>
      <c r="X68" s="285"/>
      <c r="Y68" s="241"/>
      <c r="Z68" s="233">
        <f>SUM(Z69)</f>
        <v>0</v>
      </c>
      <c r="AA68" s="242"/>
      <c r="AB68" s="182"/>
      <c r="AC68" s="284"/>
      <c r="AD68" s="285"/>
      <c r="AE68" s="241"/>
      <c r="AF68" s="233">
        <f>SUM(AF69)</f>
        <v>0</v>
      </c>
      <c r="AG68" s="307"/>
      <c r="AH68" s="308"/>
      <c r="AI68" s="309"/>
      <c r="AJ68" s="310"/>
      <c r="AK68" s="311"/>
      <c r="AL68" s="233">
        <f>SUM(AL69)</f>
        <v>0</v>
      </c>
      <c r="AM68" s="307"/>
      <c r="AN68" s="308"/>
      <c r="AO68" s="309"/>
      <c r="AP68" s="310">
        <v>98</v>
      </c>
      <c r="AQ68" s="311">
        <v>30</v>
      </c>
      <c r="AR68" s="233">
        <f>SUM(AR69)</f>
        <v>68</v>
      </c>
      <c r="AS68" s="307">
        <v>40</v>
      </c>
      <c r="AT68" s="308">
        <v>28</v>
      </c>
      <c r="AU68" s="309"/>
      <c r="AV68" s="310">
        <v>112</v>
      </c>
      <c r="AW68" s="311">
        <v>40</v>
      </c>
      <c r="AX68" s="233">
        <f>SUM(AX69)</f>
        <v>72</v>
      </c>
      <c r="AY68" s="307">
        <v>32</v>
      </c>
      <c r="AZ68" s="308">
        <v>40</v>
      </c>
      <c r="BA68" s="309"/>
      <c r="BB68" s="285"/>
      <c r="BC68" s="241"/>
      <c r="BD68" s="233">
        <f>SUM(BD69)</f>
        <v>0</v>
      </c>
      <c r="BE68" s="242"/>
      <c r="BF68" s="182"/>
      <c r="BG68" s="284"/>
    </row>
    <row r="69" spans="1:59" ht="1.5" customHeight="1" thickBot="1">
      <c r="A69" s="114" t="s">
        <v>191</v>
      </c>
      <c r="B69" s="171" t="s">
        <v>178</v>
      </c>
      <c r="C69" s="437"/>
      <c r="D69" s="438"/>
      <c r="E69" s="439"/>
      <c r="F69" s="81">
        <v>210</v>
      </c>
      <c r="G69" s="81">
        <v>70</v>
      </c>
      <c r="H69" s="81">
        <v>140</v>
      </c>
      <c r="I69" s="81">
        <v>80</v>
      </c>
      <c r="J69" s="81">
        <v>60</v>
      </c>
      <c r="K69" s="177"/>
      <c r="L69" s="259"/>
      <c r="M69" s="208"/>
      <c r="N69" s="231"/>
      <c r="O69" s="220"/>
      <c r="P69" s="193"/>
      <c r="Q69" s="260"/>
      <c r="R69" s="259"/>
      <c r="S69" s="208"/>
      <c r="T69" s="231"/>
      <c r="U69" s="242"/>
      <c r="V69" s="182"/>
      <c r="W69" s="284"/>
      <c r="X69" s="285"/>
      <c r="Y69" s="241"/>
      <c r="Z69" s="231"/>
      <c r="AA69" s="242"/>
      <c r="AB69" s="182"/>
      <c r="AC69" s="284"/>
      <c r="AD69" s="285"/>
      <c r="AE69" s="241"/>
      <c r="AF69" s="231"/>
      <c r="AG69" s="307"/>
      <c r="AH69" s="308"/>
      <c r="AI69" s="309"/>
      <c r="AJ69" s="310"/>
      <c r="AK69" s="311"/>
      <c r="AL69" s="231"/>
      <c r="AM69" s="307"/>
      <c r="AN69" s="308"/>
      <c r="AO69" s="309"/>
      <c r="AP69" s="310"/>
      <c r="AQ69" s="311"/>
      <c r="AR69" s="231">
        <v>68</v>
      </c>
      <c r="AS69" s="307"/>
      <c r="AT69" s="308"/>
      <c r="AU69" s="309"/>
      <c r="AV69" s="310"/>
      <c r="AW69" s="311"/>
      <c r="AX69" s="231">
        <v>72</v>
      </c>
      <c r="AY69" s="307"/>
      <c r="AZ69" s="308"/>
      <c r="BA69" s="309"/>
      <c r="BB69" s="285"/>
      <c r="BC69" s="241"/>
      <c r="BD69" s="231"/>
      <c r="BE69" s="242"/>
      <c r="BF69" s="182"/>
      <c r="BG69" s="284"/>
    </row>
    <row r="70" spans="1:59" ht="17.25" customHeight="1" thickBot="1">
      <c r="A70" s="115" t="s">
        <v>179</v>
      </c>
      <c r="B70" s="119" t="s">
        <v>180</v>
      </c>
      <c r="C70" s="425" t="s">
        <v>319</v>
      </c>
      <c r="D70" s="426"/>
      <c r="E70" s="427"/>
      <c r="F70" s="117">
        <f aca="true" t="shared" si="13" ref="F70:K70">SUM(F71,F72,F73)</f>
        <v>345</v>
      </c>
      <c r="G70" s="117">
        <f t="shared" si="13"/>
        <v>115</v>
      </c>
      <c r="H70" s="117">
        <f t="shared" si="13"/>
        <v>230</v>
      </c>
      <c r="I70" s="117">
        <f t="shared" si="13"/>
        <v>94</v>
      </c>
      <c r="J70" s="117">
        <f t="shared" si="13"/>
        <v>136</v>
      </c>
      <c r="K70" s="179">
        <f t="shared" si="13"/>
        <v>0</v>
      </c>
      <c r="L70" s="263"/>
      <c r="M70" s="210"/>
      <c r="N70" s="233">
        <f>SUM(N71,N72,N73)</f>
        <v>0</v>
      </c>
      <c r="O70" s="222"/>
      <c r="P70" s="196"/>
      <c r="Q70" s="264"/>
      <c r="R70" s="263"/>
      <c r="S70" s="210"/>
      <c r="T70" s="233">
        <f>SUM(T71,T72,T73)</f>
        <v>0</v>
      </c>
      <c r="U70" s="242"/>
      <c r="V70" s="182"/>
      <c r="W70" s="284"/>
      <c r="X70" s="285"/>
      <c r="Y70" s="241"/>
      <c r="Z70" s="233">
        <f>SUM(Z71,Z72,Z73)</f>
        <v>0</v>
      </c>
      <c r="AA70" s="242"/>
      <c r="AB70" s="182"/>
      <c r="AC70" s="284"/>
      <c r="AD70" s="285"/>
      <c r="AE70" s="241"/>
      <c r="AF70" s="233">
        <f>SUM(AF71,AF72,AF73)</f>
        <v>0</v>
      </c>
      <c r="AG70" s="307"/>
      <c r="AH70" s="308"/>
      <c r="AI70" s="309"/>
      <c r="AJ70" s="310">
        <v>254</v>
      </c>
      <c r="AK70" s="311">
        <v>86</v>
      </c>
      <c r="AL70" s="233">
        <f>SUM(AL71,AL72,AL73)</f>
        <v>168</v>
      </c>
      <c r="AM70" s="307">
        <v>68</v>
      </c>
      <c r="AN70" s="308">
        <v>100</v>
      </c>
      <c r="AO70" s="309"/>
      <c r="AP70" s="310">
        <v>91</v>
      </c>
      <c r="AQ70" s="311">
        <v>29</v>
      </c>
      <c r="AR70" s="233">
        <f>SUM(AR71,AR72,AR73)</f>
        <v>62</v>
      </c>
      <c r="AS70" s="307">
        <v>26</v>
      </c>
      <c r="AT70" s="308">
        <v>36</v>
      </c>
      <c r="AU70" s="309"/>
      <c r="AV70" s="310"/>
      <c r="AW70" s="311"/>
      <c r="AX70" s="233">
        <f>SUM(AX71,AX72,AX73)</f>
        <v>0</v>
      </c>
      <c r="AY70" s="307"/>
      <c r="AZ70" s="308"/>
      <c r="BA70" s="309"/>
      <c r="BB70" s="285"/>
      <c r="BC70" s="241"/>
      <c r="BD70" s="233">
        <f>SUM(BD71,BD72,BD73)</f>
        <v>0</v>
      </c>
      <c r="BE70" s="242"/>
      <c r="BF70" s="182"/>
      <c r="BG70" s="284"/>
    </row>
    <row r="71" spans="1:59" ht="1.5" customHeight="1" thickBot="1">
      <c r="A71" s="169" t="s">
        <v>192</v>
      </c>
      <c r="B71" s="172" t="s">
        <v>181</v>
      </c>
      <c r="C71" s="437"/>
      <c r="D71" s="438"/>
      <c r="E71" s="439"/>
      <c r="F71" s="81">
        <v>135</v>
      </c>
      <c r="G71" s="81">
        <v>45</v>
      </c>
      <c r="H71" s="81">
        <v>90</v>
      </c>
      <c r="I71" s="81">
        <v>40</v>
      </c>
      <c r="J71" s="81">
        <v>50</v>
      </c>
      <c r="K71" s="177"/>
      <c r="L71" s="259"/>
      <c r="M71" s="208"/>
      <c r="N71" s="231"/>
      <c r="O71" s="220"/>
      <c r="P71" s="193"/>
      <c r="Q71" s="260"/>
      <c r="R71" s="259"/>
      <c r="S71" s="208"/>
      <c r="T71" s="231"/>
      <c r="U71" s="242"/>
      <c r="V71" s="182"/>
      <c r="W71" s="284"/>
      <c r="X71" s="285"/>
      <c r="Y71" s="241"/>
      <c r="Z71" s="231"/>
      <c r="AA71" s="242"/>
      <c r="AB71" s="182"/>
      <c r="AC71" s="284"/>
      <c r="AD71" s="285"/>
      <c r="AE71" s="241"/>
      <c r="AF71" s="231"/>
      <c r="AG71" s="307"/>
      <c r="AH71" s="308"/>
      <c r="AI71" s="309"/>
      <c r="AJ71" s="310"/>
      <c r="AK71" s="311"/>
      <c r="AL71" s="231">
        <v>28</v>
      </c>
      <c r="AM71" s="307"/>
      <c r="AN71" s="308"/>
      <c r="AO71" s="309"/>
      <c r="AP71" s="310"/>
      <c r="AQ71" s="311"/>
      <c r="AR71" s="231">
        <v>62</v>
      </c>
      <c r="AS71" s="307"/>
      <c r="AT71" s="308"/>
      <c r="AU71" s="309"/>
      <c r="AV71" s="310"/>
      <c r="AW71" s="311"/>
      <c r="AX71" s="231"/>
      <c r="AY71" s="307"/>
      <c r="AZ71" s="308"/>
      <c r="BA71" s="309"/>
      <c r="BB71" s="285"/>
      <c r="BC71" s="241"/>
      <c r="BD71" s="231"/>
      <c r="BE71" s="242"/>
      <c r="BF71" s="182"/>
      <c r="BG71" s="284"/>
    </row>
    <row r="72" spans="1:59" ht="1.5" customHeight="1" thickBot="1">
      <c r="A72" s="169" t="s">
        <v>193</v>
      </c>
      <c r="B72" s="171" t="s">
        <v>182</v>
      </c>
      <c r="C72" s="437"/>
      <c r="D72" s="438"/>
      <c r="E72" s="439"/>
      <c r="F72" s="81">
        <v>90</v>
      </c>
      <c r="G72" s="81">
        <v>30</v>
      </c>
      <c r="H72" s="81">
        <v>60</v>
      </c>
      <c r="I72" s="81">
        <v>24</v>
      </c>
      <c r="J72" s="81">
        <v>36</v>
      </c>
      <c r="K72" s="177"/>
      <c r="L72" s="259"/>
      <c r="M72" s="208"/>
      <c r="N72" s="231"/>
      <c r="O72" s="220"/>
      <c r="P72" s="193"/>
      <c r="Q72" s="260"/>
      <c r="R72" s="259"/>
      <c r="S72" s="208"/>
      <c r="T72" s="231"/>
      <c r="U72" s="242"/>
      <c r="V72" s="182"/>
      <c r="W72" s="284"/>
      <c r="X72" s="285"/>
      <c r="Y72" s="241"/>
      <c r="Z72" s="231"/>
      <c r="AA72" s="242"/>
      <c r="AB72" s="182"/>
      <c r="AC72" s="284"/>
      <c r="AD72" s="285"/>
      <c r="AE72" s="241"/>
      <c r="AF72" s="231"/>
      <c r="AG72" s="307"/>
      <c r="AH72" s="308"/>
      <c r="AI72" s="309"/>
      <c r="AJ72" s="310"/>
      <c r="AK72" s="311"/>
      <c r="AL72" s="231">
        <v>60</v>
      </c>
      <c r="AM72" s="307"/>
      <c r="AN72" s="308"/>
      <c r="AO72" s="309"/>
      <c r="AP72" s="310"/>
      <c r="AQ72" s="311"/>
      <c r="AR72" s="231"/>
      <c r="AS72" s="307"/>
      <c r="AT72" s="308"/>
      <c r="AU72" s="309"/>
      <c r="AV72" s="310"/>
      <c r="AW72" s="311"/>
      <c r="AX72" s="231"/>
      <c r="AY72" s="307"/>
      <c r="AZ72" s="308"/>
      <c r="BA72" s="309"/>
      <c r="BB72" s="285"/>
      <c r="BC72" s="241"/>
      <c r="BD72" s="231"/>
      <c r="BE72" s="242"/>
      <c r="BF72" s="182"/>
      <c r="BG72" s="284"/>
    </row>
    <row r="73" spans="1:59" ht="1.5" customHeight="1" thickBot="1">
      <c r="A73" s="170" t="s">
        <v>194</v>
      </c>
      <c r="B73" s="171" t="s">
        <v>183</v>
      </c>
      <c r="C73" s="437"/>
      <c r="D73" s="438"/>
      <c r="E73" s="439"/>
      <c r="F73" s="81">
        <v>120</v>
      </c>
      <c r="G73" s="81">
        <v>40</v>
      </c>
      <c r="H73" s="81">
        <v>80</v>
      </c>
      <c r="I73" s="81">
        <v>30</v>
      </c>
      <c r="J73" s="81">
        <v>50</v>
      </c>
      <c r="K73" s="177"/>
      <c r="L73" s="259"/>
      <c r="M73" s="208"/>
      <c r="N73" s="231"/>
      <c r="O73" s="220"/>
      <c r="P73" s="193"/>
      <c r="Q73" s="260"/>
      <c r="R73" s="259"/>
      <c r="S73" s="208"/>
      <c r="T73" s="231"/>
      <c r="U73" s="242"/>
      <c r="V73" s="182"/>
      <c r="W73" s="284"/>
      <c r="X73" s="285"/>
      <c r="Y73" s="241"/>
      <c r="Z73" s="231"/>
      <c r="AA73" s="242"/>
      <c r="AB73" s="182"/>
      <c r="AC73" s="284"/>
      <c r="AD73" s="285"/>
      <c r="AE73" s="241"/>
      <c r="AF73" s="231"/>
      <c r="AG73" s="307"/>
      <c r="AH73" s="308"/>
      <c r="AI73" s="309"/>
      <c r="AJ73" s="310"/>
      <c r="AK73" s="311"/>
      <c r="AL73" s="231">
        <v>80</v>
      </c>
      <c r="AM73" s="307"/>
      <c r="AN73" s="308"/>
      <c r="AO73" s="309"/>
      <c r="AP73" s="310"/>
      <c r="AQ73" s="311"/>
      <c r="AR73" s="231"/>
      <c r="AS73" s="307"/>
      <c r="AT73" s="308"/>
      <c r="AU73" s="309"/>
      <c r="AV73" s="310"/>
      <c r="AW73" s="311"/>
      <c r="AX73" s="231"/>
      <c r="AY73" s="307"/>
      <c r="AZ73" s="308"/>
      <c r="BA73" s="309"/>
      <c r="BB73" s="285"/>
      <c r="BC73" s="241"/>
      <c r="BD73" s="231"/>
      <c r="BE73" s="242"/>
      <c r="BF73" s="182"/>
      <c r="BG73" s="284"/>
    </row>
    <row r="74" spans="1:59" ht="12.75" customHeight="1" thickBot="1">
      <c r="A74" s="119" t="s">
        <v>213</v>
      </c>
      <c r="B74" s="173" t="s">
        <v>164</v>
      </c>
      <c r="C74" s="437" t="s">
        <v>173</v>
      </c>
      <c r="D74" s="438"/>
      <c r="E74" s="439"/>
      <c r="F74" s="117"/>
      <c r="G74" s="117"/>
      <c r="H74" s="117"/>
      <c r="I74" s="117"/>
      <c r="J74" s="117"/>
      <c r="K74" s="179"/>
      <c r="L74" s="263"/>
      <c r="M74" s="210"/>
      <c r="N74" s="233"/>
      <c r="O74" s="222"/>
      <c r="P74" s="196"/>
      <c r="Q74" s="264"/>
      <c r="R74" s="263"/>
      <c r="S74" s="210"/>
      <c r="T74" s="233"/>
      <c r="U74" s="242"/>
      <c r="V74" s="182"/>
      <c r="W74" s="284"/>
      <c r="X74" s="285"/>
      <c r="Y74" s="241"/>
      <c r="Z74" s="233"/>
      <c r="AA74" s="242"/>
      <c r="AB74" s="182"/>
      <c r="AC74" s="284"/>
      <c r="AD74" s="285"/>
      <c r="AE74" s="241"/>
      <c r="AF74" s="233"/>
      <c r="AG74" s="307"/>
      <c r="AH74" s="308"/>
      <c r="AI74" s="309"/>
      <c r="AJ74" s="310"/>
      <c r="AK74" s="311"/>
      <c r="AL74" s="233">
        <v>36</v>
      </c>
      <c r="AM74" s="307"/>
      <c r="AN74" s="308"/>
      <c r="AO74" s="309"/>
      <c r="AP74" s="310"/>
      <c r="AQ74" s="311"/>
      <c r="AR74" s="233">
        <v>36</v>
      </c>
      <c r="AS74" s="307"/>
      <c r="AT74" s="308"/>
      <c r="AU74" s="309"/>
      <c r="AV74" s="310"/>
      <c r="AW74" s="311"/>
      <c r="AX74" s="233"/>
      <c r="AY74" s="307"/>
      <c r="AZ74" s="308"/>
      <c r="BA74" s="309"/>
      <c r="BB74" s="285"/>
      <c r="BC74" s="241"/>
      <c r="BD74" s="233"/>
      <c r="BE74" s="242"/>
      <c r="BF74" s="182"/>
      <c r="BG74" s="284"/>
    </row>
    <row r="75" spans="1:59" ht="13.5" customHeight="1" thickBot="1">
      <c r="A75" s="118" t="s">
        <v>100</v>
      </c>
      <c r="B75" s="173" t="s">
        <v>165</v>
      </c>
      <c r="C75" s="480" t="s">
        <v>235</v>
      </c>
      <c r="D75" s="481"/>
      <c r="E75" s="482"/>
      <c r="F75" s="117"/>
      <c r="G75" s="117"/>
      <c r="H75" s="117"/>
      <c r="I75" s="117"/>
      <c r="J75" s="117"/>
      <c r="K75" s="179"/>
      <c r="L75" s="263"/>
      <c r="M75" s="210"/>
      <c r="N75" s="233"/>
      <c r="O75" s="222"/>
      <c r="P75" s="196"/>
      <c r="Q75" s="264"/>
      <c r="R75" s="263"/>
      <c r="S75" s="210"/>
      <c r="T75" s="233"/>
      <c r="U75" s="242"/>
      <c r="V75" s="182"/>
      <c r="W75" s="284"/>
      <c r="X75" s="285"/>
      <c r="Y75" s="241"/>
      <c r="Z75" s="233"/>
      <c r="AA75" s="242"/>
      <c r="AB75" s="182"/>
      <c r="AC75" s="284"/>
      <c r="AD75" s="285"/>
      <c r="AE75" s="241"/>
      <c r="AF75" s="233"/>
      <c r="AG75" s="307"/>
      <c r="AH75" s="308"/>
      <c r="AI75" s="309"/>
      <c r="AJ75" s="310"/>
      <c r="AK75" s="311"/>
      <c r="AL75" s="233">
        <v>108</v>
      </c>
      <c r="AM75" s="307"/>
      <c r="AN75" s="308"/>
      <c r="AO75" s="309"/>
      <c r="AP75" s="310"/>
      <c r="AQ75" s="311"/>
      <c r="AR75" s="233">
        <v>144</v>
      </c>
      <c r="AS75" s="307"/>
      <c r="AT75" s="308"/>
      <c r="AU75" s="309"/>
      <c r="AV75" s="310"/>
      <c r="AW75" s="311"/>
      <c r="AX75" s="233">
        <v>36</v>
      </c>
      <c r="AY75" s="307"/>
      <c r="AZ75" s="308"/>
      <c r="BA75" s="309"/>
      <c r="BB75" s="285"/>
      <c r="BC75" s="241"/>
      <c r="BD75" s="233"/>
      <c r="BE75" s="242"/>
      <c r="BF75" s="182"/>
      <c r="BG75" s="284"/>
    </row>
    <row r="76" spans="1:59" ht="21.75" customHeight="1" thickBot="1">
      <c r="A76" s="88" t="s">
        <v>54</v>
      </c>
      <c r="B76" s="92" t="s">
        <v>195</v>
      </c>
      <c r="C76" s="425" t="s">
        <v>234</v>
      </c>
      <c r="D76" s="426"/>
      <c r="E76" s="427"/>
      <c r="F76" s="84">
        <f aca="true" t="shared" si="14" ref="F76:K76">SUM(F77,F80)</f>
        <v>555</v>
      </c>
      <c r="G76" s="84">
        <f t="shared" si="14"/>
        <v>185</v>
      </c>
      <c r="H76" s="84">
        <f t="shared" si="14"/>
        <v>370</v>
      </c>
      <c r="I76" s="84">
        <f t="shared" si="14"/>
        <v>178</v>
      </c>
      <c r="J76" s="84">
        <f t="shared" si="14"/>
        <v>172</v>
      </c>
      <c r="K76" s="178">
        <f t="shared" si="14"/>
        <v>20</v>
      </c>
      <c r="L76" s="261"/>
      <c r="M76" s="209"/>
      <c r="N76" s="232">
        <f>SUM(N77,N80)</f>
        <v>0</v>
      </c>
      <c r="O76" s="221"/>
      <c r="P76" s="195"/>
      <c r="Q76" s="262"/>
      <c r="R76" s="261"/>
      <c r="S76" s="209"/>
      <c r="T76" s="232">
        <f>SUM(T77,T80)</f>
        <v>0</v>
      </c>
      <c r="U76" s="242"/>
      <c r="V76" s="182"/>
      <c r="W76" s="284"/>
      <c r="X76" s="285"/>
      <c r="Y76" s="241"/>
      <c r="Z76" s="232">
        <f>SUM(Z77,Z80)</f>
        <v>0</v>
      </c>
      <c r="AA76" s="242"/>
      <c r="AB76" s="182"/>
      <c r="AC76" s="284"/>
      <c r="AD76" s="285"/>
      <c r="AE76" s="241"/>
      <c r="AF76" s="232">
        <f>SUM(AF77,AF80)</f>
        <v>0</v>
      </c>
      <c r="AG76" s="307"/>
      <c r="AH76" s="308"/>
      <c r="AI76" s="309"/>
      <c r="AJ76" s="310"/>
      <c r="AK76" s="311"/>
      <c r="AL76" s="232">
        <f>SUM(AL77,AL80)</f>
        <v>0</v>
      </c>
      <c r="AM76" s="307"/>
      <c r="AN76" s="308"/>
      <c r="AO76" s="309"/>
      <c r="AP76" s="310"/>
      <c r="AQ76" s="311"/>
      <c r="AR76" s="232">
        <f>SUM(AR77,AR80)</f>
        <v>87</v>
      </c>
      <c r="AS76" s="307"/>
      <c r="AT76" s="308"/>
      <c r="AU76" s="309"/>
      <c r="AV76" s="310"/>
      <c r="AW76" s="311"/>
      <c r="AX76" s="232">
        <f>SUM(AX77,AX80)</f>
        <v>283</v>
      </c>
      <c r="AY76" s="307"/>
      <c r="AZ76" s="308"/>
      <c r="BA76" s="309"/>
      <c r="BB76" s="285"/>
      <c r="BC76" s="241"/>
      <c r="BD76" s="232">
        <f>SUM(BD77,BD80)</f>
        <v>0</v>
      </c>
      <c r="BE76" s="242"/>
      <c r="BF76" s="182"/>
      <c r="BG76" s="284"/>
    </row>
    <row r="77" spans="1:59" ht="23.25" customHeight="1" thickBot="1">
      <c r="A77" s="115" t="s">
        <v>196</v>
      </c>
      <c r="B77" s="116" t="s">
        <v>198</v>
      </c>
      <c r="C77" s="425" t="s">
        <v>234</v>
      </c>
      <c r="D77" s="426"/>
      <c r="E77" s="427"/>
      <c r="F77" s="117">
        <f aca="true" t="shared" si="15" ref="F77:K77">SUM(F78,F79)</f>
        <v>375</v>
      </c>
      <c r="G77" s="117">
        <f t="shared" si="15"/>
        <v>125</v>
      </c>
      <c r="H77" s="117">
        <f t="shared" si="15"/>
        <v>250</v>
      </c>
      <c r="I77" s="117">
        <f t="shared" si="15"/>
        <v>130</v>
      </c>
      <c r="J77" s="117">
        <f t="shared" si="15"/>
        <v>100</v>
      </c>
      <c r="K77" s="179">
        <f t="shared" si="15"/>
        <v>20</v>
      </c>
      <c r="L77" s="263"/>
      <c r="M77" s="210"/>
      <c r="N77" s="233">
        <f>SUM(N78,N79)</f>
        <v>0</v>
      </c>
      <c r="O77" s="222"/>
      <c r="P77" s="196"/>
      <c r="Q77" s="264"/>
      <c r="R77" s="263"/>
      <c r="S77" s="210"/>
      <c r="T77" s="233">
        <f>SUM(T78,T79)</f>
        <v>0</v>
      </c>
      <c r="U77" s="242"/>
      <c r="V77" s="182"/>
      <c r="W77" s="284"/>
      <c r="X77" s="285"/>
      <c r="Y77" s="241"/>
      <c r="Z77" s="233">
        <f>SUM(Z78,Z79)</f>
        <v>0</v>
      </c>
      <c r="AA77" s="242"/>
      <c r="AB77" s="182"/>
      <c r="AC77" s="284"/>
      <c r="AD77" s="285"/>
      <c r="AE77" s="241"/>
      <c r="AF77" s="233">
        <f>SUM(AF78,AF79)</f>
        <v>0</v>
      </c>
      <c r="AG77" s="307"/>
      <c r="AH77" s="308"/>
      <c r="AI77" s="309"/>
      <c r="AJ77" s="310"/>
      <c r="AK77" s="311"/>
      <c r="AL77" s="233">
        <f>SUM(AL78,AL79)</f>
        <v>0</v>
      </c>
      <c r="AM77" s="307"/>
      <c r="AN77" s="308"/>
      <c r="AO77" s="309"/>
      <c r="AP77" s="310">
        <v>67</v>
      </c>
      <c r="AQ77" s="311">
        <v>20</v>
      </c>
      <c r="AR77" s="233">
        <f>SUM(AR78,AR79)</f>
        <v>47</v>
      </c>
      <c r="AS77" s="307">
        <v>21</v>
      </c>
      <c r="AT77" s="308">
        <v>26</v>
      </c>
      <c r="AU77" s="309"/>
      <c r="AV77" s="310">
        <v>308</v>
      </c>
      <c r="AW77" s="311">
        <v>105</v>
      </c>
      <c r="AX77" s="233">
        <f>SUM(AX78,AX79)</f>
        <v>203</v>
      </c>
      <c r="AY77" s="307">
        <v>109</v>
      </c>
      <c r="AZ77" s="308">
        <v>74</v>
      </c>
      <c r="BA77" s="309">
        <v>20</v>
      </c>
      <c r="BB77" s="285"/>
      <c r="BC77" s="241"/>
      <c r="BD77" s="233">
        <f>SUM(BD78,BD79)</f>
        <v>0</v>
      </c>
      <c r="BE77" s="242"/>
      <c r="BF77" s="182"/>
      <c r="BG77" s="284"/>
    </row>
    <row r="78" spans="1:59" ht="1.5" customHeight="1" thickBot="1">
      <c r="A78" s="114" t="s">
        <v>202</v>
      </c>
      <c r="B78" s="108" t="s">
        <v>200</v>
      </c>
      <c r="C78" s="437"/>
      <c r="D78" s="438"/>
      <c r="E78" s="439"/>
      <c r="F78" s="163">
        <v>180</v>
      </c>
      <c r="G78" s="163">
        <v>60</v>
      </c>
      <c r="H78" s="163">
        <v>120</v>
      </c>
      <c r="I78" s="163">
        <v>50</v>
      </c>
      <c r="J78" s="163">
        <v>50</v>
      </c>
      <c r="K78" s="187">
        <v>20</v>
      </c>
      <c r="L78" s="255"/>
      <c r="M78" s="206"/>
      <c r="N78" s="231"/>
      <c r="O78" s="218"/>
      <c r="P78" s="192"/>
      <c r="Q78" s="256"/>
      <c r="R78" s="255"/>
      <c r="S78" s="208"/>
      <c r="T78" s="231"/>
      <c r="U78" s="242"/>
      <c r="V78" s="182"/>
      <c r="W78" s="284"/>
      <c r="X78" s="285"/>
      <c r="Y78" s="241"/>
      <c r="Z78" s="231"/>
      <c r="AA78" s="242"/>
      <c r="AB78" s="182"/>
      <c r="AC78" s="284"/>
      <c r="AD78" s="285"/>
      <c r="AE78" s="241"/>
      <c r="AF78" s="231"/>
      <c r="AG78" s="307"/>
      <c r="AH78" s="308"/>
      <c r="AI78" s="309"/>
      <c r="AJ78" s="310"/>
      <c r="AK78" s="311"/>
      <c r="AL78" s="231"/>
      <c r="AM78" s="307"/>
      <c r="AN78" s="308"/>
      <c r="AO78" s="309"/>
      <c r="AP78" s="310"/>
      <c r="AQ78" s="311"/>
      <c r="AR78" s="231">
        <v>20</v>
      </c>
      <c r="AS78" s="307"/>
      <c r="AT78" s="308"/>
      <c r="AU78" s="309"/>
      <c r="AV78" s="310"/>
      <c r="AW78" s="311"/>
      <c r="AX78" s="231">
        <v>100</v>
      </c>
      <c r="AY78" s="307"/>
      <c r="AZ78" s="308"/>
      <c r="BA78" s="309"/>
      <c r="BB78" s="285"/>
      <c r="BC78" s="241"/>
      <c r="BD78" s="231"/>
      <c r="BE78" s="242"/>
      <c r="BF78" s="182"/>
      <c r="BG78" s="284"/>
    </row>
    <row r="79" spans="1:59" ht="1.5" customHeight="1" thickBot="1">
      <c r="A79" s="114" t="s">
        <v>201</v>
      </c>
      <c r="B79" s="120" t="s">
        <v>227</v>
      </c>
      <c r="C79" s="437"/>
      <c r="D79" s="438"/>
      <c r="E79" s="439"/>
      <c r="F79" s="163">
        <v>195</v>
      </c>
      <c r="G79" s="163">
        <v>65</v>
      </c>
      <c r="H79" s="163">
        <v>130</v>
      </c>
      <c r="I79" s="163">
        <v>80</v>
      </c>
      <c r="J79" s="163">
        <v>50</v>
      </c>
      <c r="K79" s="187"/>
      <c r="L79" s="255"/>
      <c r="M79" s="206"/>
      <c r="N79" s="231"/>
      <c r="O79" s="218"/>
      <c r="P79" s="192"/>
      <c r="Q79" s="256"/>
      <c r="R79" s="255"/>
      <c r="S79" s="208"/>
      <c r="T79" s="231"/>
      <c r="U79" s="242"/>
      <c r="V79" s="182"/>
      <c r="W79" s="284"/>
      <c r="X79" s="285"/>
      <c r="Y79" s="241"/>
      <c r="Z79" s="231"/>
      <c r="AA79" s="242"/>
      <c r="AB79" s="182"/>
      <c r="AC79" s="284"/>
      <c r="AD79" s="285"/>
      <c r="AE79" s="241"/>
      <c r="AF79" s="231"/>
      <c r="AG79" s="307"/>
      <c r="AH79" s="308"/>
      <c r="AI79" s="309"/>
      <c r="AJ79" s="310"/>
      <c r="AK79" s="311"/>
      <c r="AL79" s="231"/>
      <c r="AM79" s="307"/>
      <c r="AN79" s="308"/>
      <c r="AO79" s="309"/>
      <c r="AP79" s="310"/>
      <c r="AQ79" s="311"/>
      <c r="AR79" s="231">
        <v>27</v>
      </c>
      <c r="AS79" s="307"/>
      <c r="AT79" s="308"/>
      <c r="AU79" s="309"/>
      <c r="AV79" s="310"/>
      <c r="AW79" s="311"/>
      <c r="AX79" s="231">
        <v>103</v>
      </c>
      <c r="AY79" s="307"/>
      <c r="AZ79" s="308"/>
      <c r="BA79" s="309"/>
      <c r="BB79" s="285"/>
      <c r="BC79" s="241"/>
      <c r="BD79" s="231"/>
      <c r="BE79" s="242"/>
      <c r="BF79" s="182"/>
      <c r="BG79" s="284"/>
    </row>
    <row r="80" spans="1:59" ht="25.5" customHeight="1" thickBot="1">
      <c r="A80" s="115" t="s">
        <v>197</v>
      </c>
      <c r="B80" s="119" t="s">
        <v>199</v>
      </c>
      <c r="C80" s="497" t="s">
        <v>312</v>
      </c>
      <c r="D80" s="498"/>
      <c r="E80" s="499"/>
      <c r="F80" s="165">
        <f aca="true" t="shared" si="16" ref="F80:K80">SUM(F81,F82)</f>
        <v>180</v>
      </c>
      <c r="G80" s="165">
        <f t="shared" si="16"/>
        <v>60</v>
      </c>
      <c r="H80" s="165">
        <f t="shared" si="16"/>
        <v>120</v>
      </c>
      <c r="I80" s="165">
        <f t="shared" si="16"/>
        <v>48</v>
      </c>
      <c r="J80" s="165">
        <f t="shared" si="16"/>
        <v>72</v>
      </c>
      <c r="K80" s="189">
        <f t="shared" si="16"/>
        <v>0</v>
      </c>
      <c r="L80" s="265"/>
      <c r="M80" s="211"/>
      <c r="N80" s="233">
        <f>SUM(N81,N82)</f>
        <v>0</v>
      </c>
      <c r="O80" s="223"/>
      <c r="P80" s="197"/>
      <c r="Q80" s="266"/>
      <c r="R80" s="265"/>
      <c r="S80" s="210"/>
      <c r="T80" s="233">
        <f>SUM(T81,T82)</f>
        <v>0</v>
      </c>
      <c r="U80" s="242"/>
      <c r="V80" s="182"/>
      <c r="W80" s="284"/>
      <c r="X80" s="285"/>
      <c r="Y80" s="241"/>
      <c r="Z80" s="233">
        <f>SUM(Z81,Z82)</f>
        <v>0</v>
      </c>
      <c r="AA80" s="242"/>
      <c r="AB80" s="182"/>
      <c r="AC80" s="284"/>
      <c r="AD80" s="285"/>
      <c r="AE80" s="241"/>
      <c r="AF80" s="233">
        <f>SUM(AF81,AF82)</f>
        <v>0</v>
      </c>
      <c r="AG80" s="307"/>
      <c r="AH80" s="308"/>
      <c r="AI80" s="309"/>
      <c r="AJ80" s="310"/>
      <c r="AK80" s="311"/>
      <c r="AL80" s="233">
        <f>SUM(AL81,AL82)</f>
        <v>0</v>
      </c>
      <c r="AM80" s="307"/>
      <c r="AN80" s="308"/>
      <c r="AO80" s="309"/>
      <c r="AP80" s="310">
        <v>60</v>
      </c>
      <c r="AQ80" s="311">
        <v>20</v>
      </c>
      <c r="AR80" s="233">
        <f>SUM(AR81,AR82)</f>
        <v>40</v>
      </c>
      <c r="AS80" s="307">
        <v>16</v>
      </c>
      <c r="AT80" s="308">
        <v>24</v>
      </c>
      <c r="AU80" s="309"/>
      <c r="AV80" s="310">
        <v>120</v>
      </c>
      <c r="AW80" s="311">
        <v>40</v>
      </c>
      <c r="AX80" s="233">
        <f>SUM(AX81,AX82)</f>
        <v>80</v>
      </c>
      <c r="AY80" s="307">
        <v>32</v>
      </c>
      <c r="AZ80" s="308">
        <v>48</v>
      </c>
      <c r="BA80" s="309"/>
      <c r="BB80" s="285"/>
      <c r="BC80" s="241"/>
      <c r="BD80" s="233">
        <f>SUM(BD81,BD82)</f>
        <v>0</v>
      </c>
      <c r="BE80" s="242"/>
      <c r="BF80" s="182"/>
      <c r="BG80" s="284"/>
    </row>
    <row r="81" spans="1:59" ht="1.5" customHeight="1" thickBot="1">
      <c r="A81" s="169" t="s">
        <v>203</v>
      </c>
      <c r="B81" s="120" t="s">
        <v>205</v>
      </c>
      <c r="C81" s="437"/>
      <c r="D81" s="438"/>
      <c r="E81" s="439"/>
      <c r="F81" s="163">
        <v>90</v>
      </c>
      <c r="G81" s="163">
        <v>30</v>
      </c>
      <c r="H81" s="163">
        <v>60</v>
      </c>
      <c r="I81" s="163">
        <v>24</v>
      </c>
      <c r="J81" s="163">
        <v>36</v>
      </c>
      <c r="K81" s="187"/>
      <c r="L81" s="255"/>
      <c r="M81" s="206"/>
      <c r="N81" s="231"/>
      <c r="O81" s="218"/>
      <c r="P81" s="192"/>
      <c r="Q81" s="256"/>
      <c r="R81" s="255"/>
      <c r="S81" s="208"/>
      <c r="T81" s="231"/>
      <c r="U81" s="242"/>
      <c r="V81" s="182"/>
      <c r="W81" s="284"/>
      <c r="X81" s="285"/>
      <c r="Y81" s="241"/>
      <c r="Z81" s="231"/>
      <c r="AA81" s="242"/>
      <c r="AB81" s="182"/>
      <c r="AC81" s="284"/>
      <c r="AD81" s="285"/>
      <c r="AE81" s="241"/>
      <c r="AF81" s="231"/>
      <c r="AG81" s="242"/>
      <c r="AH81" s="182"/>
      <c r="AI81" s="284"/>
      <c r="AJ81" s="285"/>
      <c r="AK81" s="241"/>
      <c r="AL81" s="231"/>
      <c r="AM81" s="242"/>
      <c r="AN81" s="182"/>
      <c r="AO81" s="284"/>
      <c r="AP81" s="285"/>
      <c r="AQ81" s="241"/>
      <c r="AR81" s="231">
        <v>40</v>
      </c>
      <c r="AS81" s="242"/>
      <c r="AT81" s="182"/>
      <c r="AU81" s="284"/>
      <c r="AV81" s="285"/>
      <c r="AW81" s="241"/>
      <c r="AX81" s="231">
        <v>20</v>
      </c>
      <c r="AY81" s="242"/>
      <c r="AZ81" s="182"/>
      <c r="BA81" s="284"/>
      <c r="BB81" s="285"/>
      <c r="BC81" s="241"/>
      <c r="BD81" s="231"/>
      <c r="BE81" s="242"/>
      <c r="BF81" s="182"/>
      <c r="BG81" s="284"/>
    </row>
    <row r="82" spans="1:59" ht="0.75" customHeight="1" thickBot="1">
      <c r="A82" s="124" t="s">
        <v>204</v>
      </c>
      <c r="B82" s="108" t="s">
        <v>206</v>
      </c>
      <c r="C82" s="437"/>
      <c r="D82" s="438"/>
      <c r="E82" s="439"/>
      <c r="F82" s="163">
        <v>90</v>
      </c>
      <c r="G82" s="163">
        <v>30</v>
      </c>
      <c r="H82" s="163">
        <v>60</v>
      </c>
      <c r="I82" s="163">
        <v>24</v>
      </c>
      <c r="J82" s="163">
        <v>36</v>
      </c>
      <c r="K82" s="187"/>
      <c r="L82" s="255"/>
      <c r="M82" s="206"/>
      <c r="N82" s="231"/>
      <c r="O82" s="218"/>
      <c r="P82" s="192"/>
      <c r="Q82" s="256"/>
      <c r="R82" s="255"/>
      <c r="S82" s="208"/>
      <c r="T82" s="231"/>
      <c r="U82" s="242"/>
      <c r="V82" s="182"/>
      <c r="W82" s="284"/>
      <c r="X82" s="285"/>
      <c r="Y82" s="241"/>
      <c r="Z82" s="231"/>
      <c r="AA82" s="242"/>
      <c r="AB82" s="182"/>
      <c r="AC82" s="284"/>
      <c r="AD82" s="285"/>
      <c r="AE82" s="241"/>
      <c r="AF82" s="231"/>
      <c r="AG82" s="242"/>
      <c r="AH82" s="182"/>
      <c r="AI82" s="284"/>
      <c r="AJ82" s="285"/>
      <c r="AK82" s="241"/>
      <c r="AL82" s="231"/>
      <c r="AM82" s="242"/>
      <c r="AN82" s="182"/>
      <c r="AO82" s="284"/>
      <c r="AP82" s="285"/>
      <c r="AQ82" s="241"/>
      <c r="AR82" s="231">
        <v>0</v>
      </c>
      <c r="AS82" s="242"/>
      <c r="AT82" s="182"/>
      <c r="AU82" s="284"/>
      <c r="AV82" s="285"/>
      <c r="AW82" s="241"/>
      <c r="AX82" s="231">
        <v>60</v>
      </c>
      <c r="AY82" s="242"/>
      <c r="AZ82" s="182"/>
      <c r="BA82" s="284"/>
      <c r="BB82" s="285"/>
      <c r="BC82" s="241"/>
      <c r="BD82" s="231"/>
      <c r="BE82" s="242"/>
      <c r="BF82" s="182"/>
      <c r="BG82" s="284"/>
    </row>
    <row r="83" spans="1:59" ht="13.5" customHeight="1" thickBot="1">
      <c r="A83" s="119" t="s">
        <v>115</v>
      </c>
      <c r="B83" s="173" t="s">
        <v>164</v>
      </c>
      <c r="C83" s="437" t="s">
        <v>249</v>
      </c>
      <c r="D83" s="438"/>
      <c r="E83" s="439"/>
      <c r="F83" s="165"/>
      <c r="G83" s="165"/>
      <c r="H83" s="165"/>
      <c r="I83" s="165"/>
      <c r="J83" s="165"/>
      <c r="K83" s="189"/>
      <c r="L83" s="265"/>
      <c r="M83" s="211"/>
      <c r="N83" s="233"/>
      <c r="O83" s="223"/>
      <c r="P83" s="197"/>
      <c r="Q83" s="266"/>
      <c r="R83" s="265"/>
      <c r="S83" s="210"/>
      <c r="T83" s="233"/>
      <c r="U83" s="242"/>
      <c r="V83" s="182"/>
      <c r="W83" s="284"/>
      <c r="X83" s="285"/>
      <c r="Y83" s="241"/>
      <c r="Z83" s="233"/>
      <c r="AA83" s="242"/>
      <c r="AB83" s="182"/>
      <c r="AC83" s="284"/>
      <c r="AD83" s="285"/>
      <c r="AE83" s="241"/>
      <c r="AF83" s="233"/>
      <c r="AG83" s="242"/>
      <c r="AH83" s="182"/>
      <c r="AI83" s="284"/>
      <c r="AJ83" s="285"/>
      <c r="AK83" s="241"/>
      <c r="AL83" s="233"/>
      <c r="AM83" s="242"/>
      <c r="AN83" s="182"/>
      <c r="AO83" s="284"/>
      <c r="AP83" s="285"/>
      <c r="AQ83" s="241"/>
      <c r="AR83" s="233">
        <v>36</v>
      </c>
      <c r="AS83" s="242"/>
      <c r="AT83" s="182"/>
      <c r="AU83" s="284"/>
      <c r="AV83" s="285"/>
      <c r="AW83" s="241"/>
      <c r="AX83" s="233">
        <v>36</v>
      </c>
      <c r="AY83" s="242"/>
      <c r="AZ83" s="182"/>
      <c r="BA83" s="284"/>
      <c r="BB83" s="285"/>
      <c r="BC83" s="241"/>
      <c r="BD83" s="233"/>
      <c r="BE83" s="242"/>
      <c r="BF83" s="182"/>
      <c r="BG83" s="284"/>
    </row>
    <row r="84" spans="1:59" ht="13.5" customHeight="1" thickBot="1">
      <c r="A84" s="118" t="s">
        <v>55</v>
      </c>
      <c r="B84" s="173" t="s">
        <v>165</v>
      </c>
      <c r="C84" s="437" t="s">
        <v>250</v>
      </c>
      <c r="D84" s="438"/>
      <c r="E84" s="439"/>
      <c r="F84" s="165"/>
      <c r="G84" s="165"/>
      <c r="H84" s="165"/>
      <c r="I84" s="165"/>
      <c r="J84" s="165"/>
      <c r="K84" s="189"/>
      <c r="L84" s="265"/>
      <c r="M84" s="211"/>
      <c r="N84" s="233"/>
      <c r="O84" s="223"/>
      <c r="P84" s="197"/>
      <c r="Q84" s="266"/>
      <c r="R84" s="265"/>
      <c r="S84" s="210"/>
      <c r="T84" s="233"/>
      <c r="U84" s="242"/>
      <c r="V84" s="182"/>
      <c r="W84" s="284"/>
      <c r="X84" s="285"/>
      <c r="Y84" s="241"/>
      <c r="Z84" s="233"/>
      <c r="AA84" s="242"/>
      <c r="AB84" s="182"/>
      <c r="AC84" s="284"/>
      <c r="AD84" s="285"/>
      <c r="AE84" s="241"/>
      <c r="AF84" s="233"/>
      <c r="AG84" s="242"/>
      <c r="AH84" s="182"/>
      <c r="AI84" s="284"/>
      <c r="AJ84" s="285"/>
      <c r="AK84" s="241"/>
      <c r="AL84" s="233"/>
      <c r="AM84" s="242"/>
      <c r="AN84" s="182"/>
      <c r="AO84" s="284"/>
      <c r="AP84" s="285"/>
      <c r="AQ84" s="241"/>
      <c r="AR84" s="233">
        <v>36</v>
      </c>
      <c r="AS84" s="242"/>
      <c r="AT84" s="182"/>
      <c r="AU84" s="284"/>
      <c r="AV84" s="285"/>
      <c r="AW84" s="241"/>
      <c r="AX84" s="233">
        <v>108</v>
      </c>
      <c r="AY84" s="242"/>
      <c r="AZ84" s="182"/>
      <c r="BA84" s="284"/>
      <c r="BB84" s="285"/>
      <c r="BC84" s="241"/>
      <c r="BD84" s="233"/>
      <c r="BE84" s="242"/>
      <c r="BF84" s="182"/>
      <c r="BG84" s="284"/>
    </row>
    <row r="85" spans="1:59" ht="23.25" customHeight="1" thickBot="1">
      <c r="A85" s="88" t="s">
        <v>207</v>
      </c>
      <c r="B85" s="92" t="s">
        <v>208</v>
      </c>
      <c r="C85" s="437" t="s">
        <v>216</v>
      </c>
      <c r="D85" s="438"/>
      <c r="E85" s="439"/>
      <c r="F85" s="164">
        <f aca="true" t="shared" si="17" ref="F85:K85">SUM(F86)</f>
        <v>314</v>
      </c>
      <c r="G85" s="164">
        <f t="shared" si="17"/>
        <v>105</v>
      </c>
      <c r="H85" s="164">
        <f t="shared" si="17"/>
        <v>209</v>
      </c>
      <c r="I85" s="164">
        <f t="shared" si="17"/>
        <v>119</v>
      </c>
      <c r="J85" s="164">
        <f t="shared" si="17"/>
        <v>90</v>
      </c>
      <c r="K85" s="188">
        <f t="shared" si="17"/>
        <v>0</v>
      </c>
      <c r="L85" s="257"/>
      <c r="M85" s="207"/>
      <c r="N85" s="232">
        <f>SUM(N86)</f>
        <v>0</v>
      </c>
      <c r="O85" s="219"/>
      <c r="P85" s="194"/>
      <c r="Q85" s="258"/>
      <c r="R85" s="257"/>
      <c r="S85" s="209"/>
      <c r="T85" s="232">
        <f>SUM(T86)</f>
        <v>0</v>
      </c>
      <c r="U85" s="242"/>
      <c r="V85" s="182"/>
      <c r="W85" s="284"/>
      <c r="X85" s="285"/>
      <c r="Y85" s="241"/>
      <c r="Z85" s="232">
        <f>SUM(Z86)</f>
        <v>0</v>
      </c>
      <c r="AA85" s="242"/>
      <c r="AB85" s="182"/>
      <c r="AC85" s="284"/>
      <c r="AD85" s="285"/>
      <c r="AE85" s="241"/>
      <c r="AF85" s="232">
        <f>SUM(AF86)</f>
        <v>0</v>
      </c>
      <c r="AG85" s="242"/>
      <c r="AH85" s="182"/>
      <c r="AI85" s="284"/>
      <c r="AJ85" s="285"/>
      <c r="AK85" s="241"/>
      <c r="AL85" s="232">
        <f>SUM(AL86)</f>
        <v>0</v>
      </c>
      <c r="AM85" s="242"/>
      <c r="AN85" s="182"/>
      <c r="AO85" s="284"/>
      <c r="AP85" s="285"/>
      <c r="AQ85" s="241"/>
      <c r="AR85" s="232">
        <f>SUM(AR86)</f>
        <v>0</v>
      </c>
      <c r="AS85" s="242"/>
      <c r="AT85" s="182"/>
      <c r="AU85" s="284"/>
      <c r="AV85" s="285"/>
      <c r="AW85" s="241"/>
      <c r="AX85" s="232">
        <f>SUM(AX86)</f>
        <v>0</v>
      </c>
      <c r="AY85" s="242"/>
      <c r="AZ85" s="182"/>
      <c r="BA85" s="284"/>
      <c r="BB85" s="285"/>
      <c r="BC85" s="241"/>
      <c r="BD85" s="232">
        <f>SUM(BD86)</f>
        <v>209</v>
      </c>
      <c r="BE85" s="242"/>
      <c r="BF85" s="182"/>
      <c r="BG85" s="284"/>
    </row>
    <row r="86" spans="1:59" ht="18.75" customHeight="1" thickBot="1">
      <c r="A86" s="115" t="s">
        <v>209</v>
      </c>
      <c r="B86" s="116" t="s">
        <v>210</v>
      </c>
      <c r="C86" s="437" t="s">
        <v>216</v>
      </c>
      <c r="D86" s="438"/>
      <c r="E86" s="439"/>
      <c r="F86" s="165">
        <f aca="true" t="shared" si="18" ref="F86:K86">SUM(F87,F88)</f>
        <v>314</v>
      </c>
      <c r="G86" s="165">
        <f t="shared" si="18"/>
        <v>105</v>
      </c>
      <c r="H86" s="165">
        <f t="shared" si="18"/>
        <v>209</v>
      </c>
      <c r="I86" s="165">
        <f t="shared" si="18"/>
        <v>119</v>
      </c>
      <c r="J86" s="165">
        <f t="shared" si="18"/>
        <v>90</v>
      </c>
      <c r="K86" s="189">
        <f t="shared" si="18"/>
        <v>0</v>
      </c>
      <c r="L86" s="265"/>
      <c r="M86" s="211"/>
      <c r="N86" s="233">
        <f>SUM(N87,N88)</f>
        <v>0</v>
      </c>
      <c r="O86" s="223"/>
      <c r="P86" s="197"/>
      <c r="Q86" s="266"/>
      <c r="R86" s="265"/>
      <c r="S86" s="210"/>
      <c r="T86" s="233">
        <f>SUM(T87,T88)</f>
        <v>0</v>
      </c>
      <c r="U86" s="242"/>
      <c r="V86" s="182"/>
      <c r="W86" s="284"/>
      <c r="X86" s="285"/>
      <c r="Y86" s="241"/>
      <c r="Z86" s="233">
        <f>SUM(Z87,Z88)</f>
        <v>0</v>
      </c>
      <c r="AA86" s="242"/>
      <c r="AB86" s="182"/>
      <c r="AC86" s="284"/>
      <c r="AD86" s="285"/>
      <c r="AE86" s="241"/>
      <c r="AF86" s="233">
        <f>SUM(AF87,AF88)</f>
        <v>0</v>
      </c>
      <c r="AG86" s="242"/>
      <c r="AH86" s="182"/>
      <c r="AI86" s="284"/>
      <c r="AJ86" s="285"/>
      <c r="AK86" s="241"/>
      <c r="AL86" s="233">
        <f>SUM(AL87,AL88)</f>
        <v>0</v>
      </c>
      <c r="AM86" s="242"/>
      <c r="AN86" s="182"/>
      <c r="AO86" s="284"/>
      <c r="AP86" s="285"/>
      <c r="AQ86" s="241"/>
      <c r="AR86" s="233">
        <f>SUM(AR87,AR88)</f>
        <v>0</v>
      </c>
      <c r="AS86" s="242"/>
      <c r="AT86" s="182"/>
      <c r="AU86" s="284"/>
      <c r="AV86" s="285"/>
      <c r="AW86" s="241"/>
      <c r="AX86" s="233">
        <f>SUM(AX87,AX88)</f>
        <v>0</v>
      </c>
      <c r="AY86" s="242"/>
      <c r="AZ86" s="182"/>
      <c r="BA86" s="284"/>
      <c r="BB86" s="310">
        <v>314</v>
      </c>
      <c r="BC86" s="311">
        <v>105</v>
      </c>
      <c r="BD86" s="233">
        <f>SUM(BD87,BD88)</f>
        <v>209</v>
      </c>
      <c r="BE86" s="307">
        <v>119</v>
      </c>
      <c r="BF86" s="308">
        <v>90</v>
      </c>
      <c r="BG86" s="284"/>
    </row>
    <row r="87" spans="1:59" ht="1.5" customHeight="1" thickBot="1">
      <c r="A87" s="114" t="s">
        <v>211</v>
      </c>
      <c r="B87" s="108" t="s">
        <v>228</v>
      </c>
      <c r="C87" s="437"/>
      <c r="D87" s="438"/>
      <c r="E87" s="439"/>
      <c r="F87" s="163">
        <v>150</v>
      </c>
      <c r="G87" s="163">
        <v>50</v>
      </c>
      <c r="H87" s="163">
        <v>100</v>
      </c>
      <c r="I87" s="163">
        <v>50</v>
      </c>
      <c r="J87" s="163">
        <v>50</v>
      </c>
      <c r="K87" s="187"/>
      <c r="L87" s="255"/>
      <c r="M87" s="206"/>
      <c r="N87" s="231"/>
      <c r="O87" s="218"/>
      <c r="P87" s="192"/>
      <c r="Q87" s="256"/>
      <c r="R87" s="255"/>
      <c r="S87" s="208"/>
      <c r="T87" s="231"/>
      <c r="U87" s="242"/>
      <c r="V87" s="182"/>
      <c r="W87" s="284"/>
      <c r="X87" s="285"/>
      <c r="Y87" s="241"/>
      <c r="Z87" s="231"/>
      <c r="AA87" s="242"/>
      <c r="AB87" s="182"/>
      <c r="AC87" s="284"/>
      <c r="AD87" s="285"/>
      <c r="AE87" s="241"/>
      <c r="AF87" s="231"/>
      <c r="AG87" s="242"/>
      <c r="AH87" s="182"/>
      <c r="AI87" s="284"/>
      <c r="AJ87" s="285"/>
      <c r="AK87" s="241"/>
      <c r="AL87" s="231"/>
      <c r="AM87" s="242"/>
      <c r="AN87" s="182"/>
      <c r="AO87" s="284"/>
      <c r="AP87" s="285"/>
      <c r="AQ87" s="241"/>
      <c r="AR87" s="231"/>
      <c r="AS87" s="242"/>
      <c r="AT87" s="182"/>
      <c r="AU87" s="284"/>
      <c r="AV87" s="285"/>
      <c r="AW87" s="241"/>
      <c r="AX87" s="231"/>
      <c r="AY87" s="242"/>
      <c r="AZ87" s="182"/>
      <c r="BA87" s="284"/>
      <c r="BB87" s="285"/>
      <c r="BC87" s="241"/>
      <c r="BD87" s="231">
        <v>100</v>
      </c>
      <c r="BE87" s="242"/>
      <c r="BF87" s="182"/>
      <c r="BG87" s="284"/>
    </row>
    <row r="88" spans="1:59" ht="2.25" customHeight="1" thickBot="1">
      <c r="A88" s="114" t="s">
        <v>212</v>
      </c>
      <c r="B88" s="120" t="s">
        <v>229</v>
      </c>
      <c r="C88" s="437"/>
      <c r="D88" s="438"/>
      <c r="E88" s="439"/>
      <c r="F88" s="163">
        <v>164</v>
      </c>
      <c r="G88" s="163">
        <v>55</v>
      </c>
      <c r="H88" s="163">
        <v>109</v>
      </c>
      <c r="I88" s="163">
        <v>69</v>
      </c>
      <c r="J88" s="163">
        <v>40</v>
      </c>
      <c r="K88" s="187"/>
      <c r="L88" s="255"/>
      <c r="M88" s="206"/>
      <c r="N88" s="231"/>
      <c r="O88" s="218"/>
      <c r="P88" s="192"/>
      <c r="Q88" s="256"/>
      <c r="R88" s="255"/>
      <c r="S88" s="208"/>
      <c r="T88" s="231"/>
      <c r="U88" s="242"/>
      <c r="V88" s="182"/>
      <c r="W88" s="284"/>
      <c r="X88" s="285"/>
      <c r="Y88" s="241"/>
      <c r="Z88" s="231"/>
      <c r="AA88" s="242"/>
      <c r="AB88" s="182"/>
      <c r="AC88" s="284"/>
      <c r="AD88" s="285"/>
      <c r="AE88" s="241"/>
      <c r="AF88" s="231"/>
      <c r="AG88" s="242"/>
      <c r="AH88" s="182"/>
      <c r="AI88" s="284"/>
      <c r="AJ88" s="285"/>
      <c r="AK88" s="241"/>
      <c r="AL88" s="231"/>
      <c r="AM88" s="242"/>
      <c r="AN88" s="182"/>
      <c r="AO88" s="284"/>
      <c r="AP88" s="285"/>
      <c r="AQ88" s="241"/>
      <c r="AR88" s="231"/>
      <c r="AS88" s="242"/>
      <c r="AT88" s="182"/>
      <c r="AU88" s="284"/>
      <c r="AV88" s="285"/>
      <c r="AW88" s="241"/>
      <c r="AX88" s="231"/>
      <c r="AY88" s="242"/>
      <c r="AZ88" s="182"/>
      <c r="BA88" s="284"/>
      <c r="BB88" s="285"/>
      <c r="BC88" s="241"/>
      <c r="BD88" s="231">
        <v>109</v>
      </c>
      <c r="BE88" s="242"/>
      <c r="BF88" s="182"/>
      <c r="BG88" s="284"/>
    </row>
    <row r="89" spans="1:59" ht="13.5" customHeight="1" thickBot="1">
      <c r="A89" s="119" t="s">
        <v>214</v>
      </c>
      <c r="B89" s="174" t="s">
        <v>164</v>
      </c>
      <c r="C89" s="437" t="s">
        <v>236</v>
      </c>
      <c r="D89" s="438"/>
      <c r="E89" s="439"/>
      <c r="F89" s="165"/>
      <c r="G89" s="165"/>
      <c r="H89" s="165"/>
      <c r="I89" s="165"/>
      <c r="J89" s="165"/>
      <c r="K89" s="189"/>
      <c r="L89" s="265"/>
      <c r="M89" s="211"/>
      <c r="N89" s="233"/>
      <c r="O89" s="223"/>
      <c r="P89" s="197"/>
      <c r="Q89" s="266"/>
      <c r="R89" s="265"/>
      <c r="S89" s="210"/>
      <c r="T89" s="233"/>
      <c r="U89" s="242"/>
      <c r="V89" s="182"/>
      <c r="W89" s="284"/>
      <c r="X89" s="285"/>
      <c r="Y89" s="241"/>
      <c r="Z89" s="233"/>
      <c r="AA89" s="242"/>
      <c r="AB89" s="182"/>
      <c r="AC89" s="284"/>
      <c r="AD89" s="285"/>
      <c r="AE89" s="241"/>
      <c r="AF89" s="233"/>
      <c r="AG89" s="242"/>
      <c r="AH89" s="182"/>
      <c r="AI89" s="284"/>
      <c r="AJ89" s="285"/>
      <c r="AK89" s="241"/>
      <c r="AL89" s="233"/>
      <c r="AM89" s="242"/>
      <c r="AN89" s="182"/>
      <c r="AO89" s="284"/>
      <c r="AP89" s="285"/>
      <c r="AQ89" s="241"/>
      <c r="AR89" s="233"/>
      <c r="AS89" s="242"/>
      <c r="AT89" s="182"/>
      <c r="AU89" s="284"/>
      <c r="AV89" s="285"/>
      <c r="AW89" s="241"/>
      <c r="AX89" s="233"/>
      <c r="AY89" s="242"/>
      <c r="AZ89" s="182"/>
      <c r="BA89" s="284"/>
      <c r="BB89" s="285"/>
      <c r="BC89" s="241"/>
      <c r="BD89" s="233">
        <v>72</v>
      </c>
      <c r="BE89" s="242"/>
      <c r="BF89" s="182"/>
      <c r="BG89" s="284"/>
    </row>
    <row r="90" spans="1:59" ht="28.5" customHeight="1" thickBot="1">
      <c r="A90" s="118" t="s">
        <v>215</v>
      </c>
      <c r="B90" s="173" t="s">
        <v>165</v>
      </c>
      <c r="C90" s="437" t="s">
        <v>217</v>
      </c>
      <c r="D90" s="438"/>
      <c r="E90" s="439"/>
      <c r="F90" s="165"/>
      <c r="G90" s="165"/>
      <c r="H90" s="165"/>
      <c r="I90" s="165"/>
      <c r="J90" s="165"/>
      <c r="K90" s="189"/>
      <c r="L90" s="265"/>
      <c r="M90" s="211"/>
      <c r="N90" s="233"/>
      <c r="O90" s="223"/>
      <c r="P90" s="197"/>
      <c r="Q90" s="266"/>
      <c r="R90" s="265"/>
      <c r="S90" s="210"/>
      <c r="T90" s="233"/>
      <c r="U90" s="242"/>
      <c r="V90" s="182"/>
      <c r="W90" s="284"/>
      <c r="X90" s="285"/>
      <c r="Y90" s="241"/>
      <c r="Z90" s="233"/>
      <c r="AA90" s="242"/>
      <c r="AB90" s="182"/>
      <c r="AC90" s="284"/>
      <c r="AD90" s="285"/>
      <c r="AE90" s="241"/>
      <c r="AF90" s="233"/>
      <c r="AG90" s="242"/>
      <c r="AH90" s="182"/>
      <c r="AI90" s="284"/>
      <c r="AJ90" s="285"/>
      <c r="AK90" s="241"/>
      <c r="AL90" s="233"/>
      <c r="AM90" s="242"/>
      <c r="AN90" s="182"/>
      <c r="AO90" s="284"/>
      <c r="AP90" s="285"/>
      <c r="AQ90" s="241"/>
      <c r="AR90" s="233"/>
      <c r="AS90" s="242"/>
      <c r="AT90" s="182"/>
      <c r="AU90" s="284"/>
      <c r="AV90" s="285"/>
      <c r="AW90" s="241"/>
      <c r="AX90" s="233"/>
      <c r="AY90" s="242"/>
      <c r="AZ90" s="182"/>
      <c r="BA90" s="284"/>
      <c r="BB90" s="285"/>
      <c r="BC90" s="241"/>
      <c r="BD90" s="233">
        <v>144</v>
      </c>
      <c r="BE90" s="242"/>
      <c r="BF90" s="182"/>
      <c r="BG90" s="284"/>
    </row>
    <row r="91" spans="1:59" ht="34.5" customHeight="1" thickBot="1">
      <c r="A91" s="88" t="s">
        <v>218</v>
      </c>
      <c r="B91" s="92" t="s">
        <v>338</v>
      </c>
      <c r="C91" s="437" t="s">
        <v>116</v>
      </c>
      <c r="D91" s="438"/>
      <c r="E91" s="439"/>
      <c r="F91" s="164">
        <f aca="true" t="shared" si="19" ref="F91:K91">SUM(F92)</f>
        <v>494</v>
      </c>
      <c r="G91" s="164">
        <f t="shared" si="19"/>
        <v>165</v>
      </c>
      <c r="H91" s="164">
        <f t="shared" si="19"/>
        <v>329</v>
      </c>
      <c r="I91" s="164">
        <f t="shared" si="19"/>
        <v>215</v>
      </c>
      <c r="J91" s="164">
        <f t="shared" si="19"/>
        <v>114</v>
      </c>
      <c r="K91" s="188">
        <f t="shared" si="19"/>
        <v>0</v>
      </c>
      <c r="L91" s="257"/>
      <c r="M91" s="207"/>
      <c r="N91" s="232">
        <f>SUM(N92)</f>
        <v>0</v>
      </c>
      <c r="O91" s="219"/>
      <c r="P91" s="194"/>
      <c r="Q91" s="258"/>
      <c r="R91" s="257"/>
      <c r="S91" s="209"/>
      <c r="T91" s="232">
        <f>SUM(T92)</f>
        <v>0</v>
      </c>
      <c r="U91" s="242"/>
      <c r="V91" s="182"/>
      <c r="W91" s="284"/>
      <c r="X91" s="285"/>
      <c r="Y91" s="241"/>
      <c r="Z91" s="232">
        <f>SUM(Z92)</f>
        <v>0</v>
      </c>
      <c r="AA91" s="242"/>
      <c r="AB91" s="182"/>
      <c r="AC91" s="284"/>
      <c r="AD91" s="285"/>
      <c r="AE91" s="241"/>
      <c r="AF91" s="232">
        <f>SUM(AF92)</f>
        <v>100</v>
      </c>
      <c r="AG91" s="242"/>
      <c r="AH91" s="182"/>
      <c r="AI91" s="284"/>
      <c r="AJ91" s="285"/>
      <c r="AK91" s="241"/>
      <c r="AL91" s="232">
        <f>SUM(AL92)</f>
        <v>126</v>
      </c>
      <c r="AM91" s="242"/>
      <c r="AN91" s="182"/>
      <c r="AO91" s="284"/>
      <c r="AP91" s="285"/>
      <c r="AQ91" s="241"/>
      <c r="AR91" s="232">
        <f>SUM(AR92)</f>
        <v>103</v>
      </c>
      <c r="AS91" s="242"/>
      <c r="AT91" s="182"/>
      <c r="AU91" s="284"/>
      <c r="AV91" s="285"/>
      <c r="AW91" s="241"/>
      <c r="AX91" s="232">
        <f>SUM(AX92)</f>
        <v>0</v>
      </c>
      <c r="AY91" s="242"/>
      <c r="AZ91" s="182"/>
      <c r="BA91" s="284"/>
      <c r="BB91" s="285"/>
      <c r="BC91" s="241"/>
      <c r="BD91" s="232">
        <f>SUM(BD92)</f>
        <v>0</v>
      </c>
      <c r="BE91" s="242"/>
      <c r="BF91" s="182"/>
      <c r="BG91" s="284"/>
    </row>
    <row r="92" spans="1:59" ht="22.5" customHeight="1" thickBot="1">
      <c r="A92" s="115" t="s">
        <v>219</v>
      </c>
      <c r="B92" s="116" t="s">
        <v>339</v>
      </c>
      <c r="C92" s="437" t="s">
        <v>116</v>
      </c>
      <c r="D92" s="438"/>
      <c r="E92" s="439"/>
      <c r="F92" s="165">
        <v>494</v>
      </c>
      <c r="G92" s="165">
        <v>165</v>
      </c>
      <c r="H92" s="165">
        <v>329</v>
      </c>
      <c r="I92" s="165">
        <v>215</v>
      </c>
      <c r="J92" s="165">
        <v>114</v>
      </c>
      <c r="K92" s="189">
        <f>SUM(K93:K97)</f>
        <v>0</v>
      </c>
      <c r="L92" s="265"/>
      <c r="M92" s="211"/>
      <c r="N92" s="233">
        <f>SUM(N93:N97)</f>
        <v>0</v>
      </c>
      <c r="O92" s="223"/>
      <c r="P92" s="197"/>
      <c r="Q92" s="266"/>
      <c r="R92" s="265"/>
      <c r="S92" s="210"/>
      <c r="T92" s="233">
        <f>SUM(T93:T97)</f>
        <v>0</v>
      </c>
      <c r="U92" s="242"/>
      <c r="V92" s="182"/>
      <c r="W92" s="284"/>
      <c r="X92" s="285"/>
      <c r="Y92" s="241"/>
      <c r="Z92" s="233">
        <f>SUM(Z93:Z97)</f>
        <v>0</v>
      </c>
      <c r="AA92" s="307"/>
      <c r="AB92" s="308"/>
      <c r="AC92" s="309"/>
      <c r="AD92" s="310">
        <v>150</v>
      </c>
      <c r="AE92" s="311">
        <v>50</v>
      </c>
      <c r="AF92" s="233">
        <f>SUM(AF93:AF97)</f>
        <v>100</v>
      </c>
      <c r="AG92" s="307">
        <v>58</v>
      </c>
      <c r="AH92" s="308">
        <v>42</v>
      </c>
      <c r="AI92" s="309"/>
      <c r="AJ92" s="310">
        <v>189</v>
      </c>
      <c r="AK92" s="311">
        <v>63</v>
      </c>
      <c r="AL92" s="233">
        <v>126</v>
      </c>
      <c r="AM92" s="307">
        <v>78</v>
      </c>
      <c r="AN92" s="308">
        <v>48</v>
      </c>
      <c r="AO92" s="309"/>
      <c r="AP92" s="310">
        <v>155</v>
      </c>
      <c r="AQ92" s="311">
        <v>52</v>
      </c>
      <c r="AR92" s="233">
        <f>SUM(AR93:AR97)</f>
        <v>103</v>
      </c>
      <c r="AS92" s="307">
        <v>79</v>
      </c>
      <c r="AT92" s="308">
        <v>24</v>
      </c>
      <c r="AU92" s="284"/>
      <c r="AV92" s="285"/>
      <c r="AW92" s="241"/>
      <c r="AX92" s="233">
        <f>SUM(AX93:AX97)</f>
        <v>0</v>
      </c>
      <c r="AY92" s="242"/>
      <c r="AZ92" s="182"/>
      <c r="BA92" s="284"/>
      <c r="BB92" s="285"/>
      <c r="BC92" s="241"/>
      <c r="BD92" s="233">
        <f>SUM(BD93:BD97)</f>
        <v>0</v>
      </c>
      <c r="BE92" s="242"/>
      <c r="BF92" s="182"/>
      <c r="BG92" s="284"/>
    </row>
    <row r="93" spans="1:59" ht="1.5" customHeight="1" thickBot="1">
      <c r="A93" s="114" t="s">
        <v>220</v>
      </c>
      <c r="B93" s="171" t="s">
        <v>242</v>
      </c>
      <c r="C93" s="437"/>
      <c r="D93" s="438"/>
      <c r="E93" s="439"/>
      <c r="F93" s="163">
        <v>218</v>
      </c>
      <c r="G93" s="163">
        <v>73</v>
      </c>
      <c r="H93" s="163">
        <v>145</v>
      </c>
      <c r="I93" s="163">
        <v>55</v>
      </c>
      <c r="J93" s="163">
        <v>90</v>
      </c>
      <c r="K93" s="187"/>
      <c r="L93" s="255"/>
      <c r="M93" s="206"/>
      <c r="N93" s="231"/>
      <c r="O93" s="218"/>
      <c r="P93" s="192"/>
      <c r="Q93" s="256"/>
      <c r="R93" s="255"/>
      <c r="S93" s="208"/>
      <c r="T93" s="231"/>
      <c r="U93" s="242"/>
      <c r="V93" s="182"/>
      <c r="W93" s="284"/>
      <c r="X93" s="285"/>
      <c r="Y93" s="241"/>
      <c r="Z93" s="231"/>
      <c r="AA93" s="242"/>
      <c r="AB93" s="182"/>
      <c r="AC93" s="284"/>
      <c r="AD93" s="285"/>
      <c r="AE93" s="241"/>
      <c r="AF93" s="231">
        <v>56</v>
      </c>
      <c r="AG93" s="242"/>
      <c r="AH93" s="182"/>
      <c r="AI93" s="284"/>
      <c r="AJ93" s="285"/>
      <c r="AK93" s="241"/>
      <c r="AL93" s="231">
        <v>52</v>
      </c>
      <c r="AM93" s="242"/>
      <c r="AN93" s="182"/>
      <c r="AO93" s="284"/>
      <c r="AP93" s="285"/>
      <c r="AQ93" s="241"/>
      <c r="AR93" s="231">
        <v>37</v>
      </c>
      <c r="AS93" s="242"/>
      <c r="AT93" s="182"/>
      <c r="AU93" s="284"/>
      <c r="AV93" s="285"/>
      <c r="AW93" s="241"/>
      <c r="AX93" s="231"/>
      <c r="AY93" s="242"/>
      <c r="AZ93" s="182"/>
      <c r="BA93" s="284"/>
      <c r="BB93" s="285"/>
      <c r="BC93" s="241"/>
      <c r="BD93" s="231"/>
      <c r="BE93" s="242"/>
      <c r="BF93" s="182"/>
      <c r="BG93" s="284"/>
    </row>
    <row r="94" spans="1:59" ht="0.75" customHeight="1" thickBot="1">
      <c r="A94" s="169" t="s">
        <v>221</v>
      </c>
      <c r="B94" s="172" t="s">
        <v>243</v>
      </c>
      <c r="C94" s="437"/>
      <c r="D94" s="438"/>
      <c r="E94" s="439"/>
      <c r="F94" s="163">
        <v>105</v>
      </c>
      <c r="G94" s="163">
        <v>35</v>
      </c>
      <c r="H94" s="163">
        <v>70</v>
      </c>
      <c r="I94" s="163">
        <v>34</v>
      </c>
      <c r="J94" s="163">
        <v>36</v>
      </c>
      <c r="K94" s="187"/>
      <c r="L94" s="255"/>
      <c r="M94" s="206"/>
      <c r="N94" s="231"/>
      <c r="O94" s="218"/>
      <c r="P94" s="192"/>
      <c r="Q94" s="256"/>
      <c r="R94" s="255"/>
      <c r="S94" s="208"/>
      <c r="T94" s="231"/>
      <c r="U94" s="242"/>
      <c r="V94" s="182"/>
      <c r="W94" s="284"/>
      <c r="X94" s="285"/>
      <c r="Y94" s="241"/>
      <c r="Z94" s="231"/>
      <c r="AA94" s="242"/>
      <c r="AB94" s="182"/>
      <c r="AC94" s="284"/>
      <c r="AD94" s="285"/>
      <c r="AE94" s="241"/>
      <c r="AF94" s="231"/>
      <c r="AG94" s="242"/>
      <c r="AH94" s="182"/>
      <c r="AI94" s="284"/>
      <c r="AJ94" s="285"/>
      <c r="AK94" s="241"/>
      <c r="AL94" s="231">
        <v>50</v>
      </c>
      <c r="AM94" s="242"/>
      <c r="AN94" s="182"/>
      <c r="AO94" s="284"/>
      <c r="AP94" s="285"/>
      <c r="AQ94" s="241"/>
      <c r="AR94" s="231">
        <v>20</v>
      </c>
      <c r="AS94" s="242"/>
      <c r="AT94" s="182"/>
      <c r="AU94" s="284"/>
      <c r="AV94" s="285"/>
      <c r="AW94" s="241"/>
      <c r="AX94" s="231"/>
      <c r="AY94" s="242"/>
      <c r="AZ94" s="182"/>
      <c r="BA94" s="284"/>
      <c r="BB94" s="285"/>
      <c r="BC94" s="241"/>
      <c r="BD94" s="231"/>
      <c r="BE94" s="242"/>
      <c r="BF94" s="182"/>
      <c r="BG94" s="284"/>
    </row>
    <row r="95" spans="1:59" ht="0.75" customHeight="1" thickBot="1">
      <c r="A95" s="169" t="s">
        <v>222</v>
      </c>
      <c r="B95" s="171" t="s">
        <v>239</v>
      </c>
      <c r="C95" s="437"/>
      <c r="D95" s="438"/>
      <c r="E95" s="439"/>
      <c r="F95" s="163">
        <v>135</v>
      </c>
      <c r="G95" s="163">
        <v>45</v>
      </c>
      <c r="H95" s="163">
        <v>90</v>
      </c>
      <c r="I95" s="163">
        <v>54</v>
      </c>
      <c r="J95" s="163">
        <v>36</v>
      </c>
      <c r="K95" s="187"/>
      <c r="L95" s="255"/>
      <c r="M95" s="206"/>
      <c r="N95" s="231"/>
      <c r="O95" s="218"/>
      <c r="P95" s="192"/>
      <c r="Q95" s="256"/>
      <c r="R95" s="255"/>
      <c r="S95" s="208"/>
      <c r="T95" s="231"/>
      <c r="U95" s="242"/>
      <c r="V95" s="182"/>
      <c r="W95" s="284"/>
      <c r="X95" s="285"/>
      <c r="Y95" s="241"/>
      <c r="Z95" s="231"/>
      <c r="AA95" s="242"/>
      <c r="AB95" s="182"/>
      <c r="AC95" s="284"/>
      <c r="AD95" s="285"/>
      <c r="AE95" s="241"/>
      <c r="AF95" s="231">
        <v>20</v>
      </c>
      <c r="AG95" s="242"/>
      <c r="AH95" s="182"/>
      <c r="AI95" s="284"/>
      <c r="AJ95" s="285"/>
      <c r="AK95" s="241"/>
      <c r="AL95" s="231">
        <v>24</v>
      </c>
      <c r="AM95" s="242"/>
      <c r="AN95" s="182"/>
      <c r="AO95" s="284"/>
      <c r="AP95" s="285"/>
      <c r="AQ95" s="241"/>
      <c r="AR95" s="231">
        <v>46</v>
      </c>
      <c r="AS95" s="242"/>
      <c r="AT95" s="182"/>
      <c r="AU95" s="284"/>
      <c r="AV95" s="285"/>
      <c r="AW95" s="241"/>
      <c r="AX95" s="231"/>
      <c r="AY95" s="242"/>
      <c r="AZ95" s="182"/>
      <c r="BA95" s="284"/>
      <c r="BB95" s="285"/>
      <c r="BC95" s="241"/>
      <c r="BD95" s="231"/>
      <c r="BE95" s="242"/>
      <c r="BF95" s="182"/>
      <c r="BG95" s="284"/>
    </row>
    <row r="96" spans="1:59" ht="1.5" customHeight="1" thickBot="1">
      <c r="A96" s="169" t="s">
        <v>223</v>
      </c>
      <c r="B96" s="172" t="s">
        <v>240</v>
      </c>
      <c r="C96" s="437"/>
      <c r="D96" s="438"/>
      <c r="E96" s="439"/>
      <c r="F96" s="163">
        <v>54</v>
      </c>
      <c r="G96" s="163">
        <v>18</v>
      </c>
      <c r="H96" s="163">
        <v>36</v>
      </c>
      <c r="I96" s="163">
        <v>20</v>
      </c>
      <c r="J96" s="163">
        <v>16</v>
      </c>
      <c r="K96" s="187"/>
      <c r="L96" s="255"/>
      <c r="M96" s="206"/>
      <c r="N96" s="231"/>
      <c r="O96" s="218"/>
      <c r="P96" s="192"/>
      <c r="Q96" s="256"/>
      <c r="R96" s="255"/>
      <c r="S96" s="208"/>
      <c r="T96" s="231"/>
      <c r="U96" s="242"/>
      <c r="V96" s="182"/>
      <c r="W96" s="284"/>
      <c r="X96" s="285"/>
      <c r="Y96" s="241"/>
      <c r="Z96" s="231"/>
      <c r="AA96" s="242"/>
      <c r="AB96" s="182"/>
      <c r="AC96" s="284"/>
      <c r="AD96" s="285"/>
      <c r="AE96" s="241"/>
      <c r="AF96" s="231"/>
      <c r="AG96" s="242"/>
      <c r="AH96" s="182"/>
      <c r="AI96" s="284"/>
      <c r="AJ96" s="285"/>
      <c r="AK96" s="241"/>
      <c r="AL96" s="231">
        <v>36</v>
      </c>
      <c r="AM96" s="242"/>
      <c r="AN96" s="182"/>
      <c r="AO96" s="284"/>
      <c r="AP96" s="285"/>
      <c r="AQ96" s="241"/>
      <c r="AR96" s="231"/>
      <c r="AS96" s="242"/>
      <c r="AT96" s="182"/>
      <c r="AU96" s="284"/>
      <c r="AV96" s="285"/>
      <c r="AW96" s="241"/>
      <c r="AX96" s="231"/>
      <c r="AY96" s="242"/>
      <c r="AZ96" s="182"/>
      <c r="BA96" s="284"/>
      <c r="BB96" s="285"/>
      <c r="BC96" s="241"/>
      <c r="BD96" s="231"/>
      <c r="BE96" s="242"/>
      <c r="BF96" s="182"/>
      <c r="BG96" s="284"/>
    </row>
    <row r="97" spans="1:59" ht="1.5" customHeight="1" thickBot="1">
      <c r="A97" s="169" t="s">
        <v>224</v>
      </c>
      <c r="B97" s="171" t="s">
        <v>241</v>
      </c>
      <c r="C97" s="437"/>
      <c r="D97" s="438"/>
      <c r="E97" s="439"/>
      <c r="F97" s="163">
        <v>36</v>
      </c>
      <c r="G97" s="163">
        <v>12</v>
      </c>
      <c r="H97" s="163">
        <v>24</v>
      </c>
      <c r="I97" s="163">
        <v>8</v>
      </c>
      <c r="J97" s="163">
        <v>16</v>
      </c>
      <c r="K97" s="187"/>
      <c r="L97" s="255"/>
      <c r="M97" s="206"/>
      <c r="N97" s="231"/>
      <c r="O97" s="218"/>
      <c r="P97" s="192"/>
      <c r="Q97" s="256"/>
      <c r="R97" s="255"/>
      <c r="S97" s="208"/>
      <c r="T97" s="231"/>
      <c r="U97" s="242"/>
      <c r="V97" s="182"/>
      <c r="W97" s="284"/>
      <c r="X97" s="285"/>
      <c r="Y97" s="241"/>
      <c r="Z97" s="231"/>
      <c r="AA97" s="242"/>
      <c r="AB97" s="182"/>
      <c r="AC97" s="284"/>
      <c r="AD97" s="285"/>
      <c r="AE97" s="241"/>
      <c r="AF97" s="231">
        <v>24</v>
      </c>
      <c r="AG97" s="242"/>
      <c r="AH97" s="182"/>
      <c r="AI97" s="284"/>
      <c r="AJ97" s="285"/>
      <c r="AK97" s="241"/>
      <c r="AL97" s="231"/>
      <c r="AM97" s="242"/>
      <c r="AN97" s="182"/>
      <c r="AO97" s="284"/>
      <c r="AP97" s="285"/>
      <c r="AQ97" s="241"/>
      <c r="AR97" s="231"/>
      <c r="AS97" s="242"/>
      <c r="AT97" s="182"/>
      <c r="AU97" s="284"/>
      <c r="AV97" s="285"/>
      <c r="AW97" s="241"/>
      <c r="AX97" s="231"/>
      <c r="AY97" s="242"/>
      <c r="AZ97" s="182"/>
      <c r="BA97" s="284"/>
      <c r="BB97" s="285"/>
      <c r="BC97" s="241"/>
      <c r="BD97" s="231"/>
      <c r="BE97" s="242"/>
      <c r="BF97" s="182"/>
      <c r="BG97" s="284"/>
    </row>
    <row r="98" spans="1:59" ht="11.25" customHeight="1" thickBot="1">
      <c r="A98" s="118" t="s">
        <v>237</v>
      </c>
      <c r="B98" s="173" t="s">
        <v>164</v>
      </c>
      <c r="C98" s="437" t="s">
        <v>173</v>
      </c>
      <c r="D98" s="438"/>
      <c r="E98" s="439"/>
      <c r="F98" s="117"/>
      <c r="G98" s="117"/>
      <c r="H98" s="117"/>
      <c r="I98" s="117"/>
      <c r="J98" s="117"/>
      <c r="K98" s="179"/>
      <c r="L98" s="263"/>
      <c r="M98" s="210"/>
      <c r="N98" s="233"/>
      <c r="O98" s="222"/>
      <c r="P98" s="196"/>
      <c r="Q98" s="264"/>
      <c r="R98" s="263"/>
      <c r="S98" s="210"/>
      <c r="T98" s="233"/>
      <c r="U98" s="242"/>
      <c r="V98" s="182"/>
      <c r="W98" s="284"/>
      <c r="X98" s="285"/>
      <c r="Y98" s="241"/>
      <c r="Z98" s="233"/>
      <c r="AA98" s="242"/>
      <c r="AB98" s="182"/>
      <c r="AC98" s="284"/>
      <c r="AD98" s="285"/>
      <c r="AE98" s="241"/>
      <c r="AF98" s="233"/>
      <c r="AG98" s="242"/>
      <c r="AH98" s="182"/>
      <c r="AI98" s="284"/>
      <c r="AJ98" s="285"/>
      <c r="AK98" s="241"/>
      <c r="AL98" s="233">
        <v>18</v>
      </c>
      <c r="AM98" s="242"/>
      <c r="AN98" s="182"/>
      <c r="AO98" s="284"/>
      <c r="AP98" s="285"/>
      <c r="AQ98" s="241"/>
      <c r="AR98" s="233">
        <v>18</v>
      </c>
      <c r="AS98" s="242"/>
      <c r="AT98" s="182"/>
      <c r="AU98" s="284"/>
      <c r="AV98" s="285"/>
      <c r="AW98" s="241"/>
      <c r="AX98" s="233"/>
      <c r="AY98" s="242"/>
      <c r="AZ98" s="182"/>
      <c r="BA98" s="284"/>
      <c r="BB98" s="285"/>
      <c r="BC98" s="241"/>
      <c r="BD98" s="233"/>
      <c r="BE98" s="242"/>
      <c r="BF98" s="182"/>
      <c r="BG98" s="284"/>
    </row>
    <row r="99" spans="1:59" ht="12" customHeight="1" thickBot="1">
      <c r="A99" s="118" t="s">
        <v>238</v>
      </c>
      <c r="B99" s="173" t="s">
        <v>165</v>
      </c>
      <c r="C99" s="425" t="s">
        <v>248</v>
      </c>
      <c r="D99" s="426"/>
      <c r="E99" s="427"/>
      <c r="F99" s="117"/>
      <c r="G99" s="117"/>
      <c r="H99" s="117"/>
      <c r="I99" s="117"/>
      <c r="J99" s="117"/>
      <c r="K99" s="179"/>
      <c r="L99" s="263"/>
      <c r="M99" s="210"/>
      <c r="N99" s="233"/>
      <c r="O99" s="222"/>
      <c r="P99" s="196"/>
      <c r="Q99" s="264"/>
      <c r="R99" s="263"/>
      <c r="S99" s="210"/>
      <c r="T99" s="233"/>
      <c r="U99" s="242"/>
      <c r="V99" s="182"/>
      <c r="W99" s="284"/>
      <c r="X99" s="285"/>
      <c r="Y99" s="241"/>
      <c r="Z99" s="233"/>
      <c r="AA99" s="242"/>
      <c r="AB99" s="182"/>
      <c r="AC99" s="284"/>
      <c r="AD99" s="285"/>
      <c r="AE99" s="241"/>
      <c r="AF99" s="233"/>
      <c r="AG99" s="242"/>
      <c r="AH99" s="182"/>
      <c r="AI99" s="284"/>
      <c r="AJ99" s="285"/>
      <c r="AK99" s="241"/>
      <c r="AL99" s="233"/>
      <c r="AM99" s="242"/>
      <c r="AN99" s="182"/>
      <c r="AO99" s="284"/>
      <c r="AP99" s="285"/>
      <c r="AQ99" s="241"/>
      <c r="AR99" s="233">
        <v>36</v>
      </c>
      <c r="AS99" s="242"/>
      <c r="AT99" s="182"/>
      <c r="AU99" s="284"/>
      <c r="AV99" s="285"/>
      <c r="AW99" s="241"/>
      <c r="AX99" s="233"/>
      <c r="AY99" s="242"/>
      <c r="AZ99" s="182"/>
      <c r="BA99" s="284"/>
      <c r="BB99" s="285"/>
      <c r="BC99" s="241"/>
      <c r="BD99" s="233"/>
      <c r="BE99" s="242"/>
      <c r="BF99" s="182"/>
      <c r="BG99" s="284"/>
    </row>
    <row r="100" spans="1:59" ht="3" customHeight="1" thickBot="1">
      <c r="A100" s="88"/>
      <c r="B100" s="175"/>
      <c r="C100" s="393"/>
      <c r="D100" s="394"/>
      <c r="E100" s="395"/>
      <c r="F100" s="84"/>
      <c r="G100" s="84"/>
      <c r="H100" s="84"/>
      <c r="I100" s="84"/>
      <c r="J100" s="84"/>
      <c r="K100" s="178"/>
      <c r="L100" s="261"/>
      <c r="M100" s="209"/>
      <c r="N100" s="232"/>
      <c r="O100" s="221"/>
      <c r="P100" s="195"/>
      <c r="Q100" s="262"/>
      <c r="R100" s="261"/>
      <c r="S100" s="209"/>
      <c r="T100" s="232"/>
      <c r="U100" s="242"/>
      <c r="V100" s="182"/>
      <c r="W100" s="284"/>
      <c r="X100" s="285"/>
      <c r="Y100" s="241"/>
      <c r="Z100" s="232"/>
      <c r="AA100" s="242"/>
      <c r="AB100" s="182"/>
      <c r="AC100" s="284"/>
      <c r="AD100" s="285"/>
      <c r="AE100" s="241"/>
      <c r="AF100" s="232"/>
      <c r="AG100" s="242"/>
      <c r="AH100" s="182"/>
      <c r="AI100" s="284"/>
      <c r="AJ100" s="285"/>
      <c r="AK100" s="241"/>
      <c r="AL100" s="232"/>
      <c r="AM100" s="242"/>
      <c r="AN100" s="182"/>
      <c r="AO100" s="284"/>
      <c r="AP100" s="285"/>
      <c r="AQ100" s="241"/>
      <c r="AR100" s="232"/>
      <c r="AS100" s="242"/>
      <c r="AT100" s="182"/>
      <c r="AU100" s="284"/>
      <c r="AV100" s="285"/>
      <c r="AW100" s="241"/>
      <c r="AX100" s="232"/>
      <c r="AY100" s="242"/>
      <c r="AZ100" s="182"/>
      <c r="BA100" s="284"/>
      <c r="BB100" s="285"/>
      <c r="BC100" s="241"/>
      <c r="BD100" s="232"/>
      <c r="BE100" s="242"/>
      <c r="BF100" s="182"/>
      <c r="BG100" s="284"/>
    </row>
    <row r="101" spans="1:59" ht="3" customHeight="1" thickBot="1">
      <c r="A101" s="115"/>
      <c r="B101" s="116"/>
      <c r="C101" s="425"/>
      <c r="D101" s="426"/>
      <c r="E101" s="427"/>
      <c r="F101" s="117"/>
      <c r="G101" s="117"/>
      <c r="H101" s="117"/>
      <c r="I101" s="117"/>
      <c r="J101" s="117"/>
      <c r="K101" s="179"/>
      <c r="L101" s="263"/>
      <c r="M101" s="210"/>
      <c r="N101" s="233"/>
      <c r="O101" s="222"/>
      <c r="P101" s="196"/>
      <c r="Q101" s="264"/>
      <c r="R101" s="263"/>
      <c r="S101" s="210"/>
      <c r="T101" s="233"/>
      <c r="U101" s="242"/>
      <c r="V101" s="182"/>
      <c r="W101" s="284"/>
      <c r="X101" s="285"/>
      <c r="Y101" s="241"/>
      <c r="Z101" s="233"/>
      <c r="AA101" s="242"/>
      <c r="AB101" s="182"/>
      <c r="AC101" s="284"/>
      <c r="AD101" s="285"/>
      <c r="AE101" s="241"/>
      <c r="AF101" s="233"/>
      <c r="AG101" s="242"/>
      <c r="AH101" s="182"/>
      <c r="AI101" s="284"/>
      <c r="AJ101" s="285"/>
      <c r="AK101" s="241"/>
      <c r="AL101" s="233"/>
      <c r="AM101" s="242"/>
      <c r="AN101" s="182"/>
      <c r="AO101" s="284"/>
      <c r="AP101" s="285"/>
      <c r="AQ101" s="241"/>
      <c r="AR101" s="233"/>
      <c r="AS101" s="242"/>
      <c r="AT101" s="182"/>
      <c r="AU101" s="284"/>
      <c r="AV101" s="285"/>
      <c r="AW101" s="241"/>
      <c r="AX101" s="233"/>
      <c r="AY101" s="242"/>
      <c r="AZ101" s="182"/>
      <c r="BA101" s="284"/>
      <c r="BB101" s="285"/>
      <c r="BC101" s="241"/>
      <c r="BD101" s="233"/>
      <c r="BE101" s="242"/>
      <c r="BF101" s="182"/>
      <c r="BG101" s="284"/>
    </row>
    <row r="102" spans="1:59" ht="3" customHeight="1" thickBot="1">
      <c r="A102" s="114"/>
      <c r="B102" s="109"/>
      <c r="C102" s="477"/>
      <c r="D102" s="478"/>
      <c r="E102" s="479"/>
      <c r="F102" s="81"/>
      <c r="G102" s="81"/>
      <c r="H102" s="81"/>
      <c r="I102" s="81"/>
      <c r="J102" s="81"/>
      <c r="K102" s="177"/>
      <c r="L102" s="259"/>
      <c r="M102" s="208"/>
      <c r="N102" s="231"/>
      <c r="O102" s="220"/>
      <c r="P102" s="193"/>
      <c r="Q102" s="260"/>
      <c r="R102" s="259"/>
      <c r="S102" s="208"/>
      <c r="T102" s="231"/>
      <c r="U102" s="242"/>
      <c r="V102" s="182"/>
      <c r="W102" s="284"/>
      <c r="X102" s="285"/>
      <c r="Y102" s="241"/>
      <c r="Z102" s="231"/>
      <c r="AA102" s="242"/>
      <c r="AB102" s="182"/>
      <c r="AC102" s="284"/>
      <c r="AD102" s="285"/>
      <c r="AE102" s="241"/>
      <c r="AF102" s="231"/>
      <c r="AG102" s="242"/>
      <c r="AH102" s="182"/>
      <c r="AI102" s="284"/>
      <c r="AJ102" s="285"/>
      <c r="AK102" s="241"/>
      <c r="AL102" s="231"/>
      <c r="AM102" s="242"/>
      <c r="AN102" s="182"/>
      <c r="AO102" s="284"/>
      <c r="AP102" s="285"/>
      <c r="AQ102" s="241"/>
      <c r="AR102" s="231"/>
      <c r="AS102" s="242"/>
      <c r="AT102" s="182"/>
      <c r="AU102" s="284"/>
      <c r="AV102" s="285"/>
      <c r="AW102" s="241"/>
      <c r="AX102" s="231"/>
      <c r="AY102" s="242"/>
      <c r="AZ102" s="182"/>
      <c r="BA102" s="284"/>
      <c r="BB102" s="285"/>
      <c r="BC102" s="241"/>
      <c r="BD102" s="231"/>
      <c r="BE102" s="242"/>
      <c r="BF102" s="182"/>
      <c r="BG102" s="284"/>
    </row>
    <row r="103" spans="1:59" ht="2.25" customHeight="1" thickBot="1">
      <c r="A103" s="124"/>
      <c r="B103" s="109"/>
      <c r="C103" s="477"/>
      <c r="D103" s="478"/>
      <c r="E103" s="479"/>
      <c r="F103" s="81"/>
      <c r="G103" s="81"/>
      <c r="H103" s="81"/>
      <c r="I103" s="81"/>
      <c r="J103" s="81"/>
      <c r="K103" s="177"/>
      <c r="L103" s="259"/>
      <c r="M103" s="208"/>
      <c r="N103" s="231"/>
      <c r="O103" s="220"/>
      <c r="P103" s="193"/>
      <c r="Q103" s="260"/>
      <c r="R103" s="259"/>
      <c r="S103" s="208"/>
      <c r="T103" s="231"/>
      <c r="U103" s="242"/>
      <c r="V103" s="182"/>
      <c r="W103" s="284"/>
      <c r="X103" s="285"/>
      <c r="Y103" s="241"/>
      <c r="Z103" s="231"/>
      <c r="AA103" s="242"/>
      <c r="AB103" s="182"/>
      <c r="AC103" s="284"/>
      <c r="AD103" s="285"/>
      <c r="AE103" s="241"/>
      <c r="AF103" s="231"/>
      <c r="AG103" s="242"/>
      <c r="AH103" s="182"/>
      <c r="AI103" s="284"/>
      <c r="AJ103" s="285"/>
      <c r="AK103" s="241"/>
      <c r="AL103" s="231"/>
      <c r="AM103" s="242"/>
      <c r="AN103" s="182"/>
      <c r="AO103" s="284"/>
      <c r="AP103" s="285"/>
      <c r="AQ103" s="241"/>
      <c r="AR103" s="231"/>
      <c r="AS103" s="242"/>
      <c r="AT103" s="182"/>
      <c r="AU103" s="284"/>
      <c r="AV103" s="285"/>
      <c r="AW103" s="241"/>
      <c r="AX103" s="231"/>
      <c r="AY103" s="242"/>
      <c r="AZ103" s="182"/>
      <c r="BA103" s="284"/>
      <c r="BB103" s="285"/>
      <c r="BC103" s="241"/>
      <c r="BD103" s="231"/>
      <c r="BE103" s="242"/>
      <c r="BF103" s="182"/>
      <c r="BG103" s="284"/>
    </row>
    <row r="104" spans="1:59" ht="3" customHeight="1" thickBot="1">
      <c r="A104" s="124"/>
      <c r="B104" s="109"/>
      <c r="C104" s="477"/>
      <c r="D104" s="478"/>
      <c r="E104" s="479"/>
      <c r="F104" s="81"/>
      <c r="G104" s="81"/>
      <c r="H104" s="81"/>
      <c r="I104" s="81"/>
      <c r="J104" s="81"/>
      <c r="K104" s="177"/>
      <c r="L104" s="259"/>
      <c r="M104" s="208"/>
      <c r="N104" s="231"/>
      <c r="O104" s="220"/>
      <c r="P104" s="193"/>
      <c r="Q104" s="260"/>
      <c r="R104" s="259"/>
      <c r="S104" s="208"/>
      <c r="T104" s="231"/>
      <c r="U104" s="242"/>
      <c r="V104" s="182"/>
      <c r="W104" s="284"/>
      <c r="X104" s="285"/>
      <c r="Y104" s="241"/>
      <c r="Z104" s="231"/>
      <c r="AA104" s="242"/>
      <c r="AB104" s="182"/>
      <c r="AC104" s="284"/>
      <c r="AD104" s="285"/>
      <c r="AE104" s="241"/>
      <c r="AF104" s="231"/>
      <c r="AG104" s="242"/>
      <c r="AH104" s="182"/>
      <c r="AI104" s="284"/>
      <c r="AJ104" s="285"/>
      <c r="AK104" s="241"/>
      <c r="AL104" s="231"/>
      <c r="AM104" s="242"/>
      <c r="AN104" s="182"/>
      <c r="AO104" s="284"/>
      <c r="AP104" s="285"/>
      <c r="AQ104" s="241"/>
      <c r="AR104" s="231"/>
      <c r="AS104" s="242"/>
      <c r="AT104" s="182"/>
      <c r="AU104" s="284"/>
      <c r="AV104" s="285"/>
      <c r="AW104" s="241"/>
      <c r="AX104" s="231"/>
      <c r="AY104" s="242"/>
      <c r="AZ104" s="182"/>
      <c r="BA104" s="284"/>
      <c r="BB104" s="285"/>
      <c r="BC104" s="241"/>
      <c r="BD104" s="231"/>
      <c r="BE104" s="242"/>
      <c r="BF104" s="182"/>
      <c r="BG104" s="284"/>
    </row>
    <row r="105" spans="1:59" ht="2.25" customHeight="1" thickBot="1">
      <c r="A105" s="124"/>
      <c r="B105" s="109"/>
      <c r="C105" s="477"/>
      <c r="D105" s="478"/>
      <c r="E105" s="479"/>
      <c r="F105" s="81"/>
      <c r="G105" s="81"/>
      <c r="H105" s="81"/>
      <c r="I105" s="81"/>
      <c r="J105" s="81"/>
      <c r="K105" s="177"/>
      <c r="L105" s="259"/>
      <c r="M105" s="208"/>
      <c r="N105" s="231"/>
      <c r="O105" s="220"/>
      <c r="P105" s="193"/>
      <c r="Q105" s="260"/>
      <c r="R105" s="259"/>
      <c r="S105" s="208"/>
      <c r="T105" s="231"/>
      <c r="U105" s="242"/>
      <c r="V105" s="182"/>
      <c r="W105" s="284"/>
      <c r="X105" s="285"/>
      <c r="Y105" s="241"/>
      <c r="Z105" s="231"/>
      <c r="AA105" s="242"/>
      <c r="AB105" s="182"/>
      <c r="AC105" s="284"/>
      <c r="AD105" s="285"/>
      <c r="AE105" s="241"/>
      <c r="AF105" s="231"/>
      <c r="AG105" s="242"/>
      <c r="AH105" s="182"/>
      <c r="AI105" s="284"/>
      <c r="AJ105" s="285"/>
      <c r="AK105" s="241"/>
      <c r="AL105" s="231"/>
      <c r="AM105" s="242"/>
      <c r="AN105" s="182"/>
      <c r="AO105" s="284"/>
      <c r="AP105" s="285"/>
      <c r="AQ105" s="241"/>
      <c r="AR105" s="231"/>
      <c r="AS105" s="242"/>
      <c r="AT105" s="182"/>
      <c r="AU105" s="284"/>
      <c r="AV105" s="285"/>
      <c r="AW105" s="241"/>
      <c r="AX105" s="231"/>
      <c r="AY105" s="242"/>
      <c r="AZ105" s="182"/>
      <c r="BA105" s="284"/>
      <c r="BB105" s="285"/>
      <c r="BC105" s="241"/>
      <c r="BD105" s="231"/>
      <c r="BE105" s="242"/>
      <c r="BF105" s="182"/>
      <c r="BG105" s="284"/>
    </row>
    <row r="106" spans="1:59" ht="3" customHeight="1" thickBot="1">
      <c r="A106" s="118"/>
      <c r="B106" s="116"/>
      <c r="C106" s="425"/>
      <c r="D106" s="426"/>
      <c r="E106" s="427"/>
      <c r="F106" s="117"/>
      <c r="G106" s="117"/>
      <c r="H106" s="117"/>
      <c r="I106" s="117"/>
      <c r="J106" s="117"/>
      <c r="K106" s="179"/>
      <c r="L106" s="263"/>
      <c r="M106" s="210"/>
      <c r="N106" s="233"/>
      <c r="O106" s="222"/>
      <c r="P106" s="196"/>
      <c r="Q106" s="264"/>
      <c r="R106" s="263"/>
      <c r="S106" s="210"/>
      <c r="T106" s="233"/>
      <c r="U106" s="242"/>
      <c r="V106" s="182"/>
      <c r="W106" s="284"/>
      <c r="X106" s="285"/>
      <c r="Y106" s="241"/>
      <c r="Z106" s="233"/>
      <c r="AA106" s="242"/>
      <c r="AB106" s="182"/>
      <c r="AC106" s="284"/>
      <c r="AD106" s="285"/>
      <c r="AE106" s="241"/>
      <c r="AF106" s="233"/>
      <c r="AG106" s="242"/>
      <c r="AH106" s="182"/>
      <c r="AI106" s="284"/>
      <c r="AJ106" s="285"/>
      <c r="AK106" s="241"/>
      <c r="AL106" s="233"/>
      <c r="AM106" s="242"/>
      <c r="AN106" s="182"/>
      <c r="AO106" s="284"/>
      <c r="AP106" s="285"/>
      <c r="AQ106" s="241"/>
      <c r="AR106" s="233"/>
      <c r="AS106" s="242"/>
      <c r="AT106" s="182"/>
      <c r="AU106" s="284"/>
      <c r="AV106" s="285"/>
      <c r="AW106" s="241"/>
      <c r="AX106" s="233"/>
      <c r="AY106" s="242"/>
      <c r="AZ106" s="182"/>
      <c r="BA106" s="284"/>
      <c r="BB106" s="285"/>
      <c r="BC106" s="241"/>
      <c r="BD106" s="233"/>
      <c r="BE106" s="242"/>
      <c r="BF106" s="182"/>
      <c r="BG106" s="284"/>
    </row>
    <row r="107" spans="1:59" ht="2.25" customHeight="1" thickBot="1">
      <c r="A107" s="118"/>
      <c r="B107" s="116"/>
      <c r="C107" s="425"/>
      <c r="D107" s="426"/>
      <c r="E107" s="427"/>
      <c r="F107" s="117"/>
      <c r="G107" s="117"/>
      <c r="H107" s="117"/>
      <c r="I107" s="117"/>
      <c r="J107" s="117"/>
      <c r="K107" s="179"/>
      <c r="L107" s="263"/>
      <c r="M107" s="210"/>
      <c r="N107" s="233"/>
      <c r="O107" s="222"/>
      <c r="P107" s="196"/>
      <c r="Q107" s="264"/>
      <c r="R107" s="263"/>
      <c r="S107" s="210"/>
      <c r="T107" s="233"/>
      <c r="U107" s="242"/>
      <c r="V107" s="182"/>
      <c r="W107" s="284"/>
      <c r="X107" s="285"/>
      <c r="Y107" s="241"/>
      <c r="Z107" s="233"/>
      <c r="AA107" s="242"/>
      <c r="AB107" s="182"/>
      <c r="AC107" s="284"/>
      <c r="AD107" s="285"/>
      <c r="AE107" s="241"/>
      <c r="AF107" s="233"/>
      <c r="AG107" s="242"/>
      <c r="AH107" s="182"/>
      <c r="AI107" s="284"/>
      <c r="AJ107" s="285"/>
      <c r="AK107" s="241"/>
      <c r="AL107" s="233"/>
      <c r="AM107" s="242"/>
      <c r="AN107" s="182"/>
      <c r="AO107" s="284"/>
      <c r="AP107" s="285"/>
      <c r="AQ107" s="241"/>
      <c r="AR107" s="233"/>
      <c r="AS107" s="242"/>
      <c r="AT107" s="182"/>
      <c r="AU107" s="284"/>
      <c r="AV107" s="285"/>
      <c r="AW107" s="241"/>
      <c r="AX107" s="233"/>
      <c r="AY107" s="242"/>
      <c r="AZ107" s="182"/>
      <c r="BA107" s="284"/>
      <c r="BB107" s="285"/>
      <c r="BC107" s="241"/>
      <c r="BD107" s="233"/>
      <c r="BE107" s="242"/>
      <c r="BF107" s="182"/>
      <c r="BG107" s="284"/>
    </row>
    <row r="108" spans="1:59" ht="12" customHeight="1" thickBot="1">
      <c r="A108" s="440" t="s">
        <v>41</v>
      </c>
      <c r="B108" s="441"/>
      <c r="C108" s="442"/>
      <c r="D108" s="443"/>
      <c r="E108" s="444"/>
      <c r="F108" s="121">
        <f aca="true" t="shared" si="20" ref="F108:K108">SUM(F11,F29)</f>
        <v>6372</v>
      </c>
      <c r="G108" s="121">
        <f t="shared" si="20"/>
        <v>2088</v>
      </c>
      <c r="H108" s="121">
        <f t="shared" si="20"/>
        <v>4284</v>
      </c>
      <c r="I108" s="121">
        <f t="shared" si="20"/>
        <v>1267</v>
      </c>
      <c r="J108" s="121">
        <f t="shared" si="20"/>
        <v>1573</v>
      </c>
      <c r="K108" s="180">
        <f t="shared" si="20"/>
        <v>40</v>
      </c>
      <c r="L108" s="267"/>
      <c r="M108" s="212"/>
      <c r="N108" s="234">
        <f>SUM(N11,N29)</f>
        <v>612</v>
      </c>
      <c r="O108" s="224"/>
      <c r="P108" s="198"/>
      <c r="Q108" s="268"/>
      <c r="R108" s="267"/>
      <c r="S108" s="212"/>
      <c r="T108" s="234">
        <f>SUM(T11,T29)</f>
        <v>792</v>
      </c>
      <c r="U108" s="242"/>
      <c r="V108" s="182"/>
      <c r="W108" s="284"/>
      <c r="X108" s="285"/>
      <c r="Y108" s="241"/>
      <c r="Z108" s="234">
        <f>SUM(Z11,Z29)</f>
        <v>564</v>
      </c>
      <c r="AA108" s="242"/>
      <c r="AB108" s="182"/>
      <c r="AC108" s="284"/>
      <c r="AD108" s="285"/>
      <c r="AE108" s="241"/>
      <c r="AF108" s="234">
        <f>SUM(AF11,AF29)</f>
        <v>660</v>
      </c>
      <c r="AG108" s="242"/>
      <c r="AH108" s="182"/>
      <c r="AI108" s="284"/>
      <c r="AJ108" s="285"/>
      <c r="AK108" s="241"/>
      <c r="AL108" s="234">
        <f>SUM(AL11,AL29)</f>
        <v>450</v>
      </c>
      <c r="AM108" s="242"/>
      <c r="AN108" s="182"/>
      <c r="AO108" s="284"/>
      <c r="AP108" s="285"/>
      <c r="AQ108" s="241"/>
      <c r="AR108" s="234">
        <f>SUM(AR11,AR29)</f>
        <v>558</v>
      </c>
      <c r="AS108" s="242"/>
      <c r="AT108" s="182"/>
      <c r="AU108" s="284"/>
      <c r="AV108" s="285"/>
      <c r="AW108" s="241"/>
      <c r="AX108" s="234">
        <f>SUM(AX11,AX29)</f>
        <v>408</v>
      </c>
      <c r="AY108" s="242"/>
      <c r="AZ108" s="182"/>
      <c r="BA108" s="284"/>
      <c r="BB108" s="285"/>
      <c r="BC108" s="241"/>
      <c r="BD108" s="234">
        <f>SUM(BD11,BD29)</f>
        <v>240</v>
      </c>
      <c r="BE108" s="242"/>
      <c r="BF108" s="182"/>
      <c r="BG108" s="284"/>
    </row>
    <row r="109" spans="1:59" ht="12.75" customHeight="1" thickBot="1">
      <c r="A109" s="87"/>
      <c r="B109" s="107" t="s">
        <v>57</v>
      </c>
      <c r="C109" s="428"/>
      <c r="D109" s="429"/>
      <c r="E109" s="430"/>
      <c r="F109" s="78"/>
      <c r="G109" s="78"/>
      <c r="H109" s="78"/>
      <c r="I109" s="79"/>
      <c r="J109" s="78"/>
      <c r="K109" s="181"/>
      <c r="L109" s="253"/>
      <c r="M109" s="204"/>
      <c r="N109" s="230"/>
      <c r="O109" s="217"/>
      <c r="P109" s="191"/>
      <c r="Q109" s="269"/>
      <c r="R109" s="253"/>
      <c r="S109" s="204"/>
      <c r="T109" s="230"/>
      <c r="U109" s="242"/>
      <c r="V109" s="182"/>
      <c r="W109" s="284"/>
      <c r="X109" s="285"/>
      <c r="Y109" s="241"/>
      <c r="Z109" s="230"/>
      <c r="AA109" s="242"/>
      <c r="AB109" s="182"/>
      <c r="AC109" s="284"/>
      <c r="AD109" s="285"/>
      <c r="AE109" s="241"/>
      <c r="AF109" s="230"/>
      <c r="AG109" s="242"/>
      <c r="AH109" s="182"/>
      <c r="AI109" s="284"/>
      <c r="AJ109" s="285"/>
      <c r="AK109" s="241"/>
      <c r="AL109" s="230"/>
      <c r="AM109" s="242"/>
      <c r="AN109" s="182"/>
      <c r="AO109" s="284"/>
      <c r="AP109" s="285"/>
      <c r="AQ109" s="241"/>
      <c r="AR109" s="230"/>
      <c r="AS109" s="242"/>
      <c r="AT109" s="182"/>
      <c r="AU109" s="284"/>
      <c r="AV109" s="285"/>
      <c r="AW109" s="241"/>
      <c r="AX109" s="230"/>
      <c r="AY109" s="242"/>
      <c r="AZ109" s="182"/>
      <c r="BA109" s="284"/>
      <c r="BB109" s="285"/>
      <c r="BC109" s="241"/>
      <c r="BD109" s="230"/>
      <c r="BE109" s="242"/>
      <c r="BF109" s="182"/>
      <c r="BG109" s="284"/>
    </row>
    <row r="110" spans="1:59" ht="17.25" customHeight="1" thickBot="1">
      <c r="A110" s="87" t="s">
        <v>58</v>
      </c>
      <c r="B110" s="109" t="s">
        <v>37</v>
      </c>
      <c r="C110" s="428"/>
      <c r="D110" s="429"/>
      <c r="E110" s="430"/>
      <c r="F110" s="78">
        <f>SUM(H110)</f>
        <v>0</v>
      </c>
      <c r="G110" s="78"/>
      <c r="H110" s="78">
        <f>SUM(L110:S110)</f>
        <v>0</v>
      </c>
      <c r="I110" s="79"/>
      <c r="J110" s="78"/>
      <c r="K110" s="181"/>
      <c r="L110" s="253"/>
      <c r="M110" s="204"/>
      <c r="N110" s="230">
        <f>SUM(N65,N74,N83,N89,N98,H106)</f>
        <v>0</v>
      </c>
      <c r="O110" s="217"/>
      <c r="P110" s="191"/>
      <c r="Q110" s="269"/>
      <c r="R110" s="253"/>
      <c r="S110" s="204"/>
      <c r="T110" s="230">
        <f>SUM(T65,T74,T83,T89,T98,N106)</f>
        <v>0</v>
      </c>
      <c r="U110" s="242"/>
      <c r="V110" s="182"/>
      <c r="W110" s="284"/>
      <c r="X110" s="285"/>
      <c r="Y110" s="241"/>
      <c r="Z110" s="230">
        <f>SUM(Z65,Z74,Z83,Z89,Z98,T106)</f>
        <v>36</v>
      </c>
      <c r="AA110" s="242"/>
      <c r="AB110" s="182"/>
      <c r="AC110" s="284"/>
      <c r="AD110" s="285"/>
      <c r="AE110" s="241"/>
      <c r="AF110" s="230">
        <f>SUM(AF65,AF74,AF83,AF89,AF98,Z106)</f>
        <v>36</v>
      </c>
      <c r="AG110" s="242"/>
      <c r="AH110" s="182"/>
      <c r="AI110" s="284"/>
      <c r="AJ110" s="285"/>
      <c r="AK110" s="241"/>
      <c r="AL110" s="230">
        <f>SUM(AL65,AL74,AL83,AL89,AL98,AF106)</f>
        <v>54</v>
      </c>
      <c r="AM110" s="242"/>
      <c r="AN110" s="182"/>
      <c r="AO110" s="284"/>
      <c r="AP110" s="285"/>
      <c r="AQ110" s="241"/>
      <c r="AR110" s="230">
        <f>SUM(AR65,AR74,AR83,AR89,AR98,AL106)</f>
        <v>90</v>
      </c>
      <c r="AS110" s="242"/>
      <c r="AT110" s="182"/>
      <c r="AU110" s="284"/>
      <c r="AV110" s="285"/>
      <c r="AW110" s="241"/>
      <c r="AX110" s="230">
        <f>SUM(AX65,AX74,AX83,AX89,AX98,AR106)</f>
        <v>36</v>
      </c>
      <c r="AY110" s="242"/>
      <c r="AZ110" s="182"/>
      <c r="BA110" s="284"/>
      <c r="BB110" s="285"/>
      <c r="BC110" s="241"/>
      <c r="BD110" s="230">
        <f>SUM(BD65,BD74,BD83,BD89,BD98,BD106)</f>
        <v>72</v>
      </c>
      <c r="BE110" s="242"/>
      <c r="BF110" s="182"/>
      <c r="BG110" s="284"/>
    </row>
    <row r="111" spans="1:59" ht="13.5" thickBot="1">
      <c r="A111" s="110" t="s">
        <v>59</v>
      </c>
      <c r="B111" s="173" t="s">
        <v>165</v>
      </c>
      <c r="C111" s="428"/>
      <c r="D111" s="429"/>
      <c r="E111" s="430"/>
      <c r="F111" s="85">
        <f>SUM(H111)</f>
        <v>0</v>
      </c>
      <c r="G111" s="89"/>
      <c r="H111" s="89">
        <f>SUM(L111:S111)</f>
        <v>0</v>
      </c>
      <c r="I111" s="90"/>
      <c r="J111" s="89"/>
      <c r="K111" s="104"/>
      <c r="L111" s="253"/>
      <c r="M111" s="204"/>
      <c r="N111" s="230">
        <f>SUM(N66,N75,N84,N90,N99,H107)</f>
        <v>0</v>
      </c>
      <c r="O111" s="217"/>
      <c r="P111" s="191"/>
      <c r="Q111" s="269"/>
      <c r="R111" s="253"/>
      <c r="S111" s="204"/>
      <c r="T111" s="230">
        <f>SUM(T66,T75,T84,T90,T99,N107)</f>
        <v>0</v>
      </c>
      <c r="U111" s="242"/>
      <c r="V111" s="182"/>
      <c r="W111" s="284"/>
      <c r="X111" s="285"/>
      <c r="Y111" s="241"/>
      <c r="Z111" s="230">
        <f>SUM(Z66,Z75,Z84,Z90,Z99,T107)</f>
        <v>0</v>
      </c>
      <c r="AA111" s="242"/>
      <c r="AB111" s="182"/>
      <c r="AC111" s="284"/>
      <c r="AD111" s="285"/>
      <c r="AE111" s="241"/>
      <c r="AF111" s="230">
        <f>SUM(AF66,AF75,AF84,AF90,AF99,Z107)</f>
        <v>108</v>
      </c>
      <c r="AG111" s="242"/>
      <c r="AH111" s="182"/>
      <c r="AI111" s="284"/>
      <c r="AJ111" s="285"/>
      <c r="AK111" s="241"/>
      <c r="AL111" s="230">
        <f>SUM(AL66,AL75,AL84,AL90,AL99,AF107)</f>
        <v>108</v>
      </c>
      <c r="AM111" s="242"/>
      <c r="AN111" s="182"/>
      <c r="AO111" s="284"/>
      <c r="AP111" s="285"/>
      <c r="AQ111" s="241"/>
      <c r="AR111" s="230">
        <f>SUM(AR66,AR75,AR84,AR90,AR99,AL107)</f>
        <v>216</v>
      </c>
      <c r="AS111" s="242"/>
      <c r="AT111" s="182"/>
      <c r="AU111" s="284"/>
      <c r="AV111" s="285"/>
      <c r="AW111" s="241"/>
      <c r="AX111" s="230">
        <f>SUM(AX66,AX75,AX84,AX90,AX99,AR107)</f>
        <v>144</v>
      </c>
      <c r="AY111" s="242"/>
      <c r="AZ111" s="182"/>
      <c r="BA111" s="284"/>
      <c r="BB111" s="285"/>
      <c r="BC111" s="241"/>
      <c r="BD111" s="230">
        <f>SUM(BD66,BD75,BD84,BD90,BD99,BD107)</f>
        <v>144</v>
      </c>
      <c r="BE111" s="242"/>
      <c r="BF111" s="182"/>
      <c r="BG111" s="284"/>
    </row>
    <row r="112" spans="1:59" ht="13.5" thickBot="1">
      <c r="A112" s="122" t="s">
        <v>225</v>
      </c>
      <c r="B112" s="174" t="s">
        <v>226</v>
      </c>
      <c r="C112" s="501" t="s">
        <v>217</v>
      </c>
      <c r="D112" s="502"/>
      <c r="E112" s="503"/>
      <c r="F112" s="103">
        <v>144</v>
      </c>
      <c r="G112" s="85"/>
      <c r="H112" s="104">
        <v>144</v>
      </c>
      <c r="I112" s="123"/>
      <c r="J112" s="104"/>
      <c r="K112" s="103"/>
      <c r="L112" s="253"/>
      <c r="M112" s="204"/>
      <c r="N112" s="230"/>
      <c r="O112" s="217"/>
      <c r="P112" s="191"/>
      <c r="Q112" s="269"/>
      <c r="R112" s="253"/>
      <c r="S112" s="204"/>
      <c r="T112" s="230"/>
      <c r="U112" s="242"/>
      <c r="V112" s="182"/>
      <c r="W112" s="284"/>
      <c r="X112" s="285"/>
      <c r="Y112" s="241"/>
      <c r="Z112" s="230"/>
      <c r="AA112" s="242"/>
      <c r="AB112" s="182"/>
      <c r="AC112" s="284"/>
      <c r="AD112" s="285"/>
      <c r="AE112" s="241"/>
      <c r="AF112" s="230"/>
      <c r="AG112" s="242"/>
      <c r="AH112" s="182"/>
      <c r="AI112" s="284"/>
      <c r="AJ112" s="285"/>
      <c r="AK112" s="241"/>
      <c r="AL112" s="230"/>
      <c r="AM112" s="242"/>
      <c r="AN112" s="182"/>
      <c r="AO112" s="284"/>
      <c r="AP112" s="285"/>
      <c r="AQ112" s="241"/>
      <c r="AR112" s="230"/>
      <c r="AS112" s="242"/>
      <c r="AT112" s="182"/>
      <c r="AU112" s="284"/>
      <c r="AV112" s="285"/>
      <c r="AW112" s="241"/>
      <c r="AX112" s="230"/>
      <c r="AY112" s="242"/>
      <c r="AZ112" s="182"/>
      <c r="BA112" s="284"/>
      <c r="BB112" s="285"/>
      <c r="BC112" s="241"/>
      <c r="BD112" s="230">
        <v>144</v>
      </c>
      <c r="BE112" s="242"/>
      <c r="BF112" s="182"/>
      <c r="BG112" s="284"/>
    </row>
    <row r="113" spans="1:59" ht="13.5" thickBot="1">
      <c r="A113" s="111"/>
      <c r="B113" s="112" t="s">
        <v>101</v>
      </c>
      <c r="C113" s="428"/>
      <c r="D113" s="429"/>
      <c r="E113" s="429"/>
      <c r="F113" s="85">
        <f aca="true" t="shared" si="21" ref="F113:K113">SUM(F108,F110,F111,F112)</f>
        <v>6516</v>
      </c>
      <c r="G113" s="85">
        <f t="shared" si="21"/>
        <v>2088</v>
      </c>
      <c r="H113" s="85">
        <f t="shared" si="21"/>
        <v>4428</v>
      </c>
      <c r="I113" s="85">
        <f t="shared" si="21"/>
        <v>1267</v>
      </c>
      <c r="J113" s="85">
        <f t="shared" si="21"/>
        <v>1573</v>
      </c>
      <c r="K113" s="103">
        <f t="shared" si="21"/>
        <v>40</v>
      </c>
      <c r="L113" s="253"/>
      <c r="M113" s="204"/>
      <c r="N113" s="230">
        <f>SUM(N108,N110,N111,N112)</f>
        <v>612</v>
      </c>
      <c r="O113" s="217"/>
      <c r="P113" s="191"/>
      <c r="Q113" s="269"/>
      <c r="R113" s="253"/>
      <c r="S113" s="204"/>
      <c r="T113" s="230">
        <f>SUM(T108,T110,T111,T112)</f>
        <v>792</v>
      </c>
      <c r="U113" s="242"/>
      <c r="V113" s="182"/>
      <c r="W113" s="284"/>
      <c r="X113" s="285"/>
      <c r="Y113" s="241"/>
      <c r="Z113" s="230">
        <f>SUM(Z108,Z110,Z111,Z112)</f>
        <v>600</v>
      </c>
      <c r="AA113" s="242"/>
      <c r="AB113" s="182"/>
      <c r="AC113" s="284"/>
      <c r="AD113" s="285"/>
      <c r="AE113" s="241"/>
      <c r="AF113" s="230">
        <f>SUM(AF108,AF110,AF111,AF112)</f>
        <v>804</v>
      </c>
      <c r="AG113" s="242"/>
      <c r="AH113" s="182"/>
      <c r="AI113" s="284"/>
      <c r="AJ113" s="285"/>
      <c r="AK113" s="241"/>
      <c r="AL113" s="230">
        <f>SUM(AL108,AL110,AL111,AL112)</f>
        <v>612</v>
      </c>
      <c r="AM113" s="242"/>
      <c r="AN113" s="182"/>
      <c r="AO113" s="284"/>
      <c r="AP113" s="285"/>
      <c r="AQ113" s="241"/>
      <c r="AR113" s="230">
        <f>SUM(AR108,AR110,AR111,AR112)</f>
        <v>864</v>
      </c>
      <c r="AS113" s="242"/>
      <c r="AT113" s="182"/>
      <c r="AU113" s="284"/>
      <c r="AV113" s="285"/>
      <c r="AW113" s="241"/>
      <c r="AX113" s="230">
        <f>SUM(AX108,AX110,AX111,AX112)</f>
        <v>588</v>
      </c>
      <c r="AY113" s="242"/>
      <c r="AZ113" s="182"/>
      <c r="BA113" s="284"/>
      <c r="BB113" s="285"/>
      <c r="BC113" s="241"/>
      <c r="BD113" s="230">
        <f>SUM(BD108,BD110,BD111,BD112)</f>
        <v>600</v>
      </c>
      <c r="BE113" s="242"/>
      <c r="BF113" s="182"/>
      <c r="BG113" s="284"/>
    </row>
    <row r="114" spans="1:59" ht="15.75" customHeight="1" thickBot="1">
      <c r="A114" s="113" t="s">
        <v>325</v>
      </c>
      <c r="B114" s="92" t="s">
        <v>326</v>
      </c>
      <c r="C114" s="393"/>
      <c r="D114" s="394"/>
      <c r="E114" s="395"/>
      <c r="F114" s="92"/>
      <c r="G114" s="91"/>
      <c r="H114" s="92"/>
      <c r="I114" s="91"/>
      <c r="J114" s="92"/>
      <c r="K114" s="113"/>
      <c r="L114" s="270"/>
      <c r="M114" s="213"/>
      <c r="N114" s="235"/>
      <c r="O114" s="225"/>
      <c r="P114" s="199"/>
      <c r="Q114" s="271"/>
      <c r="R114" s="270"/>
      <c r="S114" s="240"/>
      <c r="T114" s="235"/>
      <c r="U114" s="242"/>
      <c r="V114" s="182"/>
      <c r="W114" s="284"/>
      <c r="X114" s="285"/>
      <c r="Y114" s="241"/>
      <c r="Z114" s="235"/>
      <c r="AA114" s="242"/>
      <c r="AB114" s="182"/>
      <c r="AC114" s="284"/>
      <c r="AD114" s="285"/>
      <c r="AE114" s="241"/>
      <c r="AF114" s="235"/>
      <c r="AG114" s="242"/>
      <c r="AH114" s="182"/>
      <c r="AI114" s="284"/>
      <c r="AJ114" s="285"/>
      <c r="AK114" s="241"/>
      <c r="AL114" s="235"/>
      <c r="AM114" s="242"/>
      <c r="AN114" s="182"/>
      <c r="AO114" s="284"/>
      <c r="AP114" s="285"/>
      <c r="AQ114" s="241"/>
      <c r="AR114" s="235"/>
      <c r="AS114" s="242"/>
      <c r="AT114" s="182"/>
      <c r="AU114" s="284"/>
      <c r="AV114" s="285"/>
      <c r="AW114" s="241"/>
      <c r="AX114" s="235"/>
      <c r="AY114" s="242"/>
      <c r="AZ114" s="182"/>
      <c r="BA114" s="284"/>
      <c r="BB114" s="285"/>
      <c r="BC114" s="241"/>
      <c r="BD114" s="244" t="s">
        <v>244</v>
      </c>
      <c r="BE114" s="242"/>
      <c r="BF114" s="182"/>
      <c r="BG114" s="284"/>
    </row>
    <row r="115" spans="1:59" ht="14.25" customHeight="1" thickBot="1">
      <c r="A115" s="416" t="s">
        <v>327</v>
      </c>
      <c r="B115" s="452"/>
      <c r="C115" s="452"/>
      <c r="D115" s="452"/>
      <c r="E115" s="452"/>
      <c r="F115" s="452"/>
      <c r="G115" s="453"/>
      <c r="H115" s="379" t="s">
        <v>41</v>
      </c>
      <c r="I115" s="451" t="s">
        <v>107</v>
      </c>
      <c r="J115" s="451"/>
      <c r="K115" s="451"/>
      <c r="L115" s="259"/>
      <c r="M115" s="208"/>
      <c r="N115" s="231">
        <f>SUM(N108)</f>
        <v>612</v>
      </c>
      <c r="O115" s="220"/>
      <c r="P115" s="193"/>
      <c r="Q115" s="260"/>
      <c r="R115" s="259"/>
      <c r="S115" s="208"/>
      <c r="T115" s="231">
        <f>SUM(T108)</f>
        <v>792</v>
      </c>
      <c r="U115" s="242"/>
      <c r="V115" s="182"/>
      <c r="W115" s="284"/>
      <c r="X115" s="285"/>
      <c r="Y115" s="241"/>
      <c r="Z115" s="231">
        <f>SUM(Z108)</f>
        <v>564</v>
      </c>
      <c r="AA115" s="242"/>
      <c r="AB115" s="182"/>
      <c r="AC115" s="284"/>
      <c r="AD115" s="285"/>
      <c r="AE115" s="241"/>
      <c r="AF115" s="231">
        <f>SUM(AF108)</f>
        <v>660</v>
      </c>
      <c r="AG115" s="242"/>
      <c r="AH115" s="182"/>
      <c r="AI115" s="284"/>
      <c r="AJ115" s="285"/>
      <c r="AK115" s="241"/>
      <c r="AL115" s="231">
        <f>SUM(AL108)</f>
        <v>450</v>
      </c>
      <c r="AM115" s="242"/>
      <c r="AN115" s="182"/>
      <c r="AO115" s="284"/>
      <c r="AP115" s="285"/>
      <c r="AQ115" s="241"/>
      <c r="AR115" s="231">
        <f>SUM(AR108)</f>
        <v>558</v>
      </c>
      <c r="AS115" s="242"/>
      <c r="AT115" s="182"/>
      <c r="AU115" s="284"/>
      <c r="AV115" s="285"/>
      <c r="AW115" s="241"/>
      <c r="AX115" s="231">
        <f>SUM(AX108)</f>
        <v>408</v>
      </c>
      <c r="AY115" s="242"/>
      <c r="AZ115" s="182"/>
      <c r="BA115" s="284"/>
      <c r="BB115" s="285"/>
      <c r="BC115" s="241"/>
      <c r="BD115" s="231">
        <f>SUM(BD108)</f>
        <v>240</v>
      </c>
      <c r="BE115" s="242"/>
      <c r="BF115" s="182"/>
      <c r="BG115" s="284"/>
    </row>
    <row r="116" spans="1:59" ht="13.5" thickBot="1">
      <c r="A116" s="454"/>
      <c r="B116" s="455"/>
      <c r="C116" s="455"/>
      <c r="D116" s="455"/>
      <c r="E116" s="455"/>
      <c r="F116" s="455"/>
      <c r="G116" s="456"/>
      <c r="H116" s="380"/>
      <c r="I116" s="451" t="s">
        <v>108</v>
      </c>
      <c r="J116" s="451"/>
      <c r="K116" s="451"/>
      <c r="L116" s="259"/>
      <c r="M116" s="208"/>
      <c r="N116" s="231">
        <f>SUM(N110)</f>
        <v>0</v>
      </c>
      <c r="O116" s="220"/>
      <c r="P116" s="193"/>
      <c r="Q116" s="260"/>
      <c r="R116" s="259"/>
      <c r="S116" s="208"/>
      <c r="T116" s="231">
        <f>SUM(T110)</f>
        <v>0</v>
      </c>
      <c r="U116" s="242"/>
      <c r="V116" s="182"/>
      <c r="W116" s="284"/>
      <c r="X116" s="285"/>
      <c r="Y116" s="241"/>
      <c r="Z116" s="231">
        <f>SUM(Z110)</f>
        <v>36</v>
      </c>
      <c r="AA116" s="242"/>
      <c r="AB116" s="182"/>
      <c r="AC116" s="284"/>
      <c r="AD116" s="285"/>
      <c r="AE116" s="241"/>
      <c r="AF116" s="231">
        <f>SUM(AF110)</f>
        <v>36</v>
      </c>
      <c r="AG116" s="242"/>
      <c r="AH116" s="182"/>
      <c r="AI116" s="284"/>
      <c r="AJ116" s="285"/>
      <c r="AK116" s="241"/>
      <c r="AL116" s="231">
        <f>SUM(AL110)</f>
        <v>54</v>
      </c>
      <c r="AM116" s="242"/>
      <c r="AN116" s="182"/>
      <c r="AO116" s="284"/>
      <c r="AP116" s="285"/>
      <c r="AQ116" s="241"/>
      <c r="AR116" s="231">
        <f>SUM(AR110)</f>
        <v>90</v>
      </c>
      <c r="AS116" s="242"/>
      <c r="AT116" s="182"/>
      <c r="AU116" s="284"/>
      <c r="AV116" s="285"/>
      <c r="AW116" s="241"/>
      <c r="AX116" s="231">
        <f>SUM(AX110)</f>
        <v>36</v>
      </c>
      <c r="AY116" s="242"/>
      <c r="AZ116" s="182"/>
      <c r="BA116" s="284"/>
      <c r="BB116" s="285"/>
      <c r="BC116" s="241"/>
      <c r="BD116" s="231">
        <f>SUM(BD110)</f>
        <v>72</v>
      </c>
      <c r="BE116" s="242"/>
      <c r="BF116" s="182"/>
      <c r="BG116" s="284"/>
    </row>
    <row r="117" spans="1:59" ht="15.75" customHeight="1" thickBot="1">
      <c r="A117" s="454"/>
      <c r="B117" s="455"/>
      <c r="C117" s="455"/>
      <c r="D117" s="455"/>
      <c r="E117" s="455"/>
      <c r="F117" s="455"/>
      <c r="G117" s="456"/>
      <c r="H117" s="380"/>
      <c r="I117" s="464" t="s">
        <v>109</v>
      </c>
      <c r="J117" s="464"/>
      <c r="K117" s="464"/>
      <c r="L117" s="259"/>
      <c r="M117" s="208"/>
      <c r="N117" s="231">
        <f>SUM(N111,N112)</f>
        <v>0</v>
      </c>
      <c r="O117" s="220"/>
      <c r="P117" s="193"/>
      <c r="Q117" s="260"/>
      <c r="R117" s="259"/>
      <c r="S117" s="208"/>
      <c r="T117" s="231">
        <f>SUM(T111,T112)</f>
        <v>0</v>
      </c>
      <c r="U117" s="242"/>
      <c r="V117" s="182"/>
      <c r="W117" s="284"/>
      <c r="X117" s="285"/>
      <c r="Y117" s="241"/>
      <c r="Z117" s="231">
        <f>SUM(Z111,Z112)</f>
        <v>0</v>
      </c>
      <c r="AA117" s="242"/>
      <c r="AB117" s="182"/>
      <c r="AC117" s="284"/>
      <c r="AD117" s="285"/>
      <c r="AE117" s="241"/>
      <c r="AF117" s="231">
        <f>SUM(AF111,AF112)</f>
        <v>108</v>
      </c>
      <c r="AG117" s="242"/>
      <c r="AH117" s="182"/>
      <c r="AI117" s="284"/>
      <c r="AJ117" s="285"/>
      <c r="AK117" s="241"/>
      <c r="AL117" s="231">
        <f>SUM(AL111,AL112)</f>
        <v>108</v>
      </c>
      <c r="AM117" s="242"/>
      <c r="AN117" s="182"/>
      <c r="AO117" s="284"/>
      <c r="AP117" s="285"/>
      <c r="AQ117" s="241"/>
      <c r="AR117" s="231">
        <f>SUM(AR111,AR112)</f>
        <v>216</v>
      </c>
      <c r="AS117" s="242"/>
      <c r="AT117" s="182"/>
      <c r="AU117" s="284"/>
      <c r="AV117" s="285"/>
      <c r="AW117" s="241"/>
      <c r="AX117" s="231">
        <f>SUM(AX111,AX112)</f>
        <v>144</v>
      </c>
      <c r="AY117" s="242"/>
      <c r="AZ117" s="182"/>
      <c r="BA117" s="284"/>
      <c r="BB117" s="285"/>
      <c r="BC117" s="241"/>
      <c r="BD117" s="231">
        <f>SUM(BD111,BD112)</f>
        <v>288</v>
      </c>
      <c r="BE117" s="242"/>
      <c r="BF117" s="182"/>
      <c r="BG117" s="284"/>
    </row>
    <row r="118" spans="1:59" ht="13.5" customHeight="1" hidden="1" thickBot="1">
      <c r="A118" s="454"/>
      <c r="B118" s="455"/>
      <c r="C118" s="455"/>
      <c r="D118" s="455"/>
      <c r="E118" s="455"/>
      <c r="F118" s="455"/>
      <c r="G118" s="456"/>
      <c r="H118" s="380"/>
      <c r="I118" s="451" t="s">
        <v>60</v>
      </c>
      <c r="J118" s="451"/>
      <c r="K118" s="451"/>
      <c r="L118" s="253"/>
      <c r="M118" s="204"/>
      <c r="N118" s="230">
        <v>0</v>
      </c>
      <c r="O118" s="217"/>
      <c r="P118" s="191"/>
      <c r="Q118" s="269"/>
      <c r="R118" s="253"/>
      <c r="S118" s="204"/>
      <c r="T118" s="230">
        <v>1</v>
      </c>
      <c r="U118" s="242"/>
      <c r="V118" s="182"/>
      <c r="W118" s="284"/>
      <c r="X118" s="285"/>
      <c r="Y118" s="241"/>
      <c r="Z118" s="230">
        <v>0</v>
      </c>
      <c r="AA118" s="242"/>
      <c r="AB118" s="182"/>
      <c r="AC118" s="284"/>
      <c r="AD118" s="285"/>
      <c r="AE118" s="241"/>
      <c r="AF118" s="230">
        <v>3</v>
      </c>
      <c r="AG118" s="242"/>
      <c r="AH118" s="182"/>
      <c r="AI118" s="284"/>
      <c r="AJ118" s="285"/>
      <c r="AK118" s="241"/>
      <c r="AL118" s="230">
        <v>0</v>
      </c>
      <c r="AM118" s="242"/>
      <c r="AN118" s="182"/>
      <c r="AO118" s="284"/>
      <c r="AP118" s="285"/>
      <c r="AQ118" s="241"/>
      <c r="AR118" s="230">
        <v>2</v>
      </c>
      <c r="AS118" s="242"/>
      <c r="AT118" s="182"/>
      <c r="AU118" s="284"/>
      <c r="AV118" s="285"/>
      <c r="AW118" s="241"/>
      <c r="AX118" s="230">
        <v>0</v>
      </c>
      <c r="AY118" s="242"/>
      <c r="AZ118" s="182"/>
      <c r="BA118" s="284"/>
      <c r="BB118" s="285"/>
      <c r="BC118" s="241"/>
      <c r="BD118" s="230">
        <v>2</v>
      </c>
      <c r="BE118" s="242"/>
      <c r="BF118" s="182"/>
      <c r="BG118" s="284"/>
    </row>
    <row r="119" spans="1:59" ht="13.5" customHeight="1" hidden="1" thickBot="1">
      <c r="A119" s="454"/>
      <c r="B119" s="455"/>
      <c r="C119" s="455"/>
      <c r="D119" s="455"/>
      <c r="E119" s="455"/>
      <c r="F119" s="455"/>
      <c r="G119" s="456"/>
      <c r="H119" s="380"/>
      <c r="I119" s="451" t="s">
        <v>110</v>
      </c>
      <c r="J119" s="451"/>
      <c r="K119" s="451"/>
      <c r="L119" s="253"/>
      <c r="M119" s="204"/>
      <c r="N119" s="230">
        <v>1</v>
      </c>
      <c r="O119" s="217"/>
      <c r="P119" s="191"/>
      <c r="Q119" s="269"/>
      <c r="R119" s="253"/>
      <c r="S119" s="204"/>
      <c r="T119" s="230">
        <v>4</v>
      </c>
      <c r="U119" s="242"/>
      <c r="V119" s="182"/>
      <c r="W119" s="284"/>
      <c r="X119" s="285"/>
      <c r="Y119" s="241"/>
      <c r="Z119" s="230">
        <v>1</v>
      </c>
      <c r="AA119" s="242"/>
      <c r="AB119" s="182"/>
      <c r="AC119" s="284"/>
      <c r="AD119" s="285"/>
      <c r="AE119" s="241"/>
      <c r="AF119" s="230">
        <v>10</v>
      </c>
      <c r="AG119" s="242"/>
      <c r="AH119" s="182"/>
      <c r="AI119" s="284"/>
      <c r="AJ119" s="285"/>
      <c r="AK119" s="241"/>
      <c r="AL119" s="230">
        <v>2</v>
      </c>
      <c r="AM119" s="242"/>
      <c r="AN119" s="182"/>
      <c r="AO119" s="284"/>
      <c r="AP119" s="285"/>
      <c r="AQ119" s="241"/>
      <c r="AR119" s="230">
        <v>0</v>
      </c>
      <c r="AS119" s="242"/>
      <c r="AT119" s="182"/>
      <c r="AU119" s="284"/>
      <c r="AV119" s="285"/>
      <c r="AW119" s="241"/>
      <c r="AX119" s="230">
        <v>2</v>
      </c>
      <c r="AY119" s="242"/>
      <c r="AZ119" s="182"/>
      <c r="BA119" s="284"/>
      <c r="BB119" s="285"/>
      <c r="BC119" s="241"/>
      <c r="BD119" s="230">
        <v>0</v>
      </c>
      <c r="BE119" s="242"/>
      <c r="BF119" s="182"/>
      <c r="BG119" s="284"/>
    </row>
    <row r="120" spans="1:59" ht="13.5" customHeight="1" hidden="1" thickBot="1">
      <c r="A120" s="457"/>
      <c r="B120" s="458"/>
      <c r="C120" s="458"/>
      <c r="D120" s="458"/>
      <c r="E120" s="458"/>
      <c r="F120" s="458"/>
      <c r="G120" s="459"/>
      <c r="H120" s="380"/>
      <c r="I120" s="451" t="s">
        <v>36</v>
      </c>
      <c r="J120" s="451"/>
      <c r="K120" s="451"/>
      <c r="L120" s="253"/>
      <c r="M120" s="204"/>
      <c r="N120" s="230">
        <v>1</v>
      </c>
      <c r="O120" s="217"/>
      <c r="P120" s="191"/>
      <c r="Q120" s="269"/>
      <c r="R120" s="253"/>
      <c r="S120" s="204"/>
      <c r="T120" s="230">
        <v>0</v>
      </c>
      <c r="U120" s="242"/>
      <c r="V120" s="182"/>
      <c r="W120" s="284"/>
      <c r="X120" s="285"/>
      <c r="Y120" s="241"/>
      <c r="Z120" s="230">
        <v>0</v>
      </c>
      <c r="AA120" s="242"/>
      <c r="AB120" s="182"/>
      <c r="AC120" s="284"/>
      <c r="AD120" s="285"/>
      <c r="AE120" s="241"/>
      <c r="AF120" s="230">
        <v>3</v>
      </c>
      <c r="AG120" s="242"/>
      <c r="AH120" s="182"/>
      <c r="AI120" s="284"/>
      <c r="AJ120" s="285"/>
      <c r="AK120" s="241"/>
      <c r="AL120" s="230">
        <v>5</v>
      </c>
      <c r="AM120" s="242"/>
      <c r="AN120" s="182"/>
      <c r="AO120" s="284"/>
      <c r="AP120" s="285"/>
      <c r="AQ120" s="241"/>
      <c r="AR120" s="230">
        <v>0</v>
      </c>
      <c r="AS120" s="242"/>
      <c r="AT120" s="182"/>
      <c r="AU120" s="284"/>
      <c r="AV120" s="285"/>
      <c r="AW120" s="241"/>
      <c r="AX120" s="230">
        <v>5</v>
      </c>
      <c r="AY120" s="242"/>
      <c r="AZ120" s="182"/>
      <c r="BA120" s="284"/>
      <c r="BB120" s="285"/>
      <c r="BC120" s="241"/>
      <c r="BD120" s="230">
        <v>0</v>
      </c>
      <c r="BE120" s="242"/>
      <c r="BF120" s="182"/>
      <c r="BG120" s="284"/>
    </row>
    <row r="121" spans="1:59" ht="13.5" customHeight="1" hidden="1" thickBot="1">
      <c r="A121" s="125" t="s">
        <v>112</v>
      </c>
      <c r="B121" s="126"/>
      <c r="C121" s="126"/>
      <c r="D121" s="126"/>
      <c r="E121" s="126"/>
      <c r="F121" s="126"/>
      <c r="G121" s="127"/>
      <c r="H121" s="380"/>
      <c r="I121" s="93"/>
      <c r="J121" s="93"/>
      <c r="K121" s="95"/>
      <c r="L121" s="272"/>
      <c r="M121" s="203"/>
      <c r="N121" s="236"/>
      <c r="O121" s="216"/>
      <c r="P121" s="190"/>
      <c r="Q121" s="252"/>
      <c r="R121" s="253"/>
      <c r="S121" s="241"/>
      <c r="T121" s="229"/>
      <c r="U121" s="242"/>
      <c r="V121" s="182"/>
      <c r="W121" s="284"/>
      <c r="X121" s="285"/>
      <c r="Y121" s="241"/>
      <c r="Z121" s="229"/>
      <c r="AA121" s="242"/>
      <c r="AB121" s="182"/>
      <c r="AC121" s="284"/>
      <c r="AD121" s="285"/>
      <c r="AE121" s="241"/>
      <c r="AF121" s="229"/>
      <c r="AG121" s="242"/>
      <c r="AH121" s="182"/>
      <c r="AI121" s="284"/>
      <c r="AJ121" s="285"/>
      <c r="AK121" s="241"/>
      <c r="AL121" s="229"/>
      <c r="AM121" s="242"/>
      <c r="AN121" s="182"/>
      <c r="AO121" s="284"/>
      <c r="AP121" s="285"/>
      <c r="AQ121" s="241"/>
      <c r="AR121" s="229"/>
      <c r="AS121" s="242"/>
      <c r="AT121" s="182"/>
      <c r="AU121" s="284"/>
      <c r="AV121" s="285"/>
      <c r="AW121" s="241"/>
      <c r="AX121" s="230"/>
      <c r="AY121" s="242"/>
      <c r="AZ121" s="182"/>
      <c r="BA121" s="284"/>
      <c r="BB121" s="285"/>
      <c r="BC121" s="241"/>
      <c r="BD121" s="243"/>
      <c r="BE121" s="242"/>
      <c r="BF121" s="182"/>
      <c r="BG121" s="284"/>
    </row>
    <row r="122" spans="1:59" ht="13.5" customHeight="1" hidden="1" thickBot="1">
      <c r="A122" s="128" t="s">
        <v>118</v>
      </c>
      <c r="B122" s="129"/>
      <c r="C122" s="129"/>
      <c r="D122" s="129"/>
      <c r="E122" s="129"/>
      <c r="F122" s="129"/>
      <c r="G122" s="130"/>
      <c r="H122" s="380"/>
      <c r="I122" s="94"/>
      <c r="J122" s="94"/>
      <c r="K122" s="94"/>
      <c r="L122" s="273"/>
      <c r="M122" s="214"/>
      <c r="N122" s="237"/>
      <c r="O122" s="226"/>
      <c r="P122" s="200"/>
      <c r="Q122" s="274"/>
      <c r="R122" s="285"/>
      <c r="S122" s="241"/>
      <c r="T122" s="237"/>
      <c r="U122" s="242"/>
      <c r="V122" s="182"/>
      <c r="W122" s="284"/>
      <c r="X122" s="285"/>
      <c r="Y122" s="241"/>
      <c r="Z122" s="237"/>
      <c r="AA122" s="242"/>
      <c r="AB122" s="182"/>
      <c r="AC122" s="284"/>
      <c r="AD122" s="285"/>
      <c r="AE122" s="241"/>
      <c r="AF122" s="237"/>
      <c r="AG122" s="242"/>
      <c r="AH122" s="182"/>
      <c r="AI122" s="284"/>
      <c r="AJ122" s="285"/>
      <c r="AK122" s="241"/>
      <c r="AL122" s="237"/>
      <c r="AM122" s="242"/>
      <c r="AN122" s="182"/>
      <c r="AO122" s="284"/>
      <c r="AP122" s="285"/>
      <c r="AQ122" s="241"/>
      <c r="AR122" s="237"/>
      <c r="AS122" s="242"/>
      <c r="AT122" s="182"/>
      <c r="AU122" s="284"/>
      <c r="AV122" s="285"/>
      <c r="AW122" s="241"/>
      <c r="AX122" s="243"/>
      <c r="AY122" s="242"/>
      <c r="AZ122" s="182"/>
      <c r="BA122" s="284"/>
      <c r="BB122" s="285"/>
      <c r="BC122" s="241"/>
      <c r="BD122" s="243"/>
      <c r="BE122" s="242"/>
      <c r="BF122" s="182"/>
      <c r="BG122" s="284"/>
    </row>
    <row r="123" spans="1:59" ht="13.5" thickBot="1">
      <c r="A123" s="506" t="s">
        <v>251</v>
      </c>
      <c r="B123" s="455"/>
      <c r="C123" s="455"/>
      <c r="D123" s="455"/>
      <c r="E123" s="455"/>
      <c r="F123" s="455"/>
      <c r="G123" s="456"/>
      <c r="H123" s="380"/>
      <c r="I123" s="500" t="s">
        <v>245</v>
      </c>
      <c r="J123" s="500"/>
      <c r="K123" s="500"/>
      <c r="L123" s="275"/>
      <c r="M123" s="215"/>
      <c r="N123" s="238"/>
      <c r="O123" s="227"/>
      <c r="P123" s="201"/>
      <c r="Q123" s="276"/>
      <c r="R123" s="275"/>
      <c r="S123" s="215"/>
      <c r="T123" s="238">
        <v>3</v>
      </c>
      <c r="U123" s="242"/>
      <c r="V123" s="182"/>
      <c r="W123" s="284"/>
      <c r="X123" s="285"/>
      <c r="Y123" s="241"/>
      <c r="Z123" s="238">
        <v>2</v>
      </c>
      <c r="AA123" s="242"/>
      <c r="AB123" s="182"/>
      <c r="AC123" s="284"/>
      <c r="AD123" s="285"/>
      <c r="AE123" s="241"/>
      <c r="AF123" s="238">
        <v>3</v>
      </c>
      <c r="AG123" s="242"/>
      <c r="AH123" s="182"/>
      <c r="AI123" s="284"/>
      <c r="AJ123" s="285"/>
      <c r="AK123" s="241"/>
      <c r="AL123" s="238"/>
      <c r="AM123" s="242"/>
      <c r="AN123" s="182"/>
      <c r="AO123" s="284"/>
      <c r="AP123" s="285"/>
      <c r="AQ123" s="241"/>
      <c r="AR123" s="238">
        <v>3</v>
      </c>
      <c r="AS123" s="242"/>
      <c r="AT123" s="182"/>
      <c r="AU123" s="284"/>
      <c r="AV123" s="285"/>
      <c r="AW123" s="241"/>
      <c r="AX123" s="238">
        <v>4</v>
      </c>
      <c r="AY123" s="242"/>
      <c r="AZ123" s="182"/>
      <c r="BA123" s="284"/>
      <c r="BB123" s="285"/>
      <c r="BC123" s="241"/>
      <c r="BD123" s="238">
        <v>2</v>
      </c>
      <c r="BE123" s="242"/>
      <c r="BF123" s="182"/>
      <c r="BG123" s="284"/>
    </row>
    <row r="124" spans="1:59" ht="13.5" thickBot="1">
      <c r="A124" s="454"/>
      <c r="B124" s="455"/>
      <c r="C124" s="455"/>
      <c r="D124" s="455"/>
      <c r="E124" s="455"/>
      <c r="F124" s="455"/>
      <c r="G124" s="456"/>
      <c r="H124" s="380"/>
      <c r="I124" s="500" t="s">
        <v>246</v>
      </c>
      <c r="J124" s="500"/>
      <c r="K124" s="500"/>
      <c r="L124" s="275"/>
      <c r="M124" s="215"/>
      <c r="N124" s="238">
        <v>1</v>
      </c>
      <c r="O124" s="227"/>
      <c r="P124" s="201"/>
      <c r="Q124" s="276"/>
      <c r="R124" s="275"/>
      <c r="S124" s="215"/>
      <c r="T124" s="238">
        <v>8</v>
      </c>
      <c r="U124" s="242"/>
      <c r="V124" s="182"/>
      <c r="W124" s="284"/>
      <c r="X124" s="285"/>
      <c r="Y124" s="241"/>
      <c r="Z124" s="238">
        <v>3</v>
      </c>
      <c r="AA124" s="242"/>
      <c r="AB124" s="182"/>
      <c r="AC124" s="284"/>
      <c r="AD124" s="285"/>
      <c r="AE124" s="241"/>
      <c r="AF124" s="238">
        <v>3</v>
      </c>
      <c r="AG124" s="242"/>
      <c r="AH124" s="182"/>
      <c r="AI124" s="284"/>
      <c r="AJ124" s="285"/>
      <c r="AK124" s="241"/>
      <c r="AL124" s="238">
        <v>1</v>
      </c>
      <c r="AM124" s="242"/>
      <c r="AN124" s="182"/>
      <c r="AO124" s="284"/>
      <c r="AP124" s="285"/>
      <c r="AQ124" s="241"/>
      <c r="AR124" s="238">
        <v>6</v>
      </c>
      <c r="AS124" s="242"/>
      <c r="AT124" s="182"/>
      <c r="AU124" s="284"/>
      <c r="AV124" s="285"/>
      <c r="AW124" s="241"/>
      <c r="AX124" s="238">
        <v>2</v>
      </c>
      <c r="AY124" s="242"/>
      <c r="AZ124" s="182"/>
      <c r="BA124" s="284"/>
      <c r="BB124" s="285"/>
      <c r="BC124" s="241"/>
      <c r="BD124" s="238">
        <v>3</v>
      </c>
      <c r="BE124" s="242"/>
      <c r="BF124" s="182"/>
      <c r="BG124" s="284"/>
    </row>
    <row r="125" spans="1:59" ht="13.5" thickBot="1">
      <c r="A125" s="457"/>
      <c r="B125" s="458"/>
      <c r="C125" s="458"/>
      <c r="D125" s="458"/>
      <c r="E125" s="458"/>
      <c r="F125" s="458"/>
      <c r="G125" s="459"/>
      <c r="H125" s="381"/>
      <c r="I125" s="500" t="s">
        <v>36</v>
      </c>
      <c r="J125" s="500"/>
      <c r="K125" s="500"/>
      <c r="L125" s="277"/>
      <c r="M125" s="278"/>
      <c r="N125" s="239"/>
      <c r="O125" s="279"/>
      <c r="P125" s="280"/>
      <c r="Q125" s="281"/>
      <c r="R125" s="277"/>
      <c r="S125" s="278"/>
      <c r="T125" s="239"/>
      <c r="U125" s="286"/>
      <c r="V125" s="287"/>
      <c r="W125" s="288"/>
      <c r="X125" s="290"/>
      <c r="Y125" s="291"/>
      <c r="Z125" s="239"/>
      <c r="AA125" s="286"/>
      <c r="AB125" s="287"/>
      <c r="AC125" s="288"/>
      <c r="AD125" s="290"/>
      <c r="AE125" s="291"/>
      <c r="AF125" s="239">
        <v>4</v>
      </c>
      <c r="AG125" s="286"/>
      <c r="AH125" s="287"/>
      <c r="AI125" s="288"/>
      <c r="AJ125" s="290"/>
      <c r="AK125" s="291"/>
      <c r="AL125" s="239">
        <v>1</v>
      </c>
      <c r="AM125" s="286"/>
      <c r="AN125" s="287"/>
      <c r="AO125" s="288"/>
      <c r="AP125" s="290"/>
      <c r="AQ125" s="291"/>
      <c r="AR125" s="239">
        <v>3</v>
      </c>
      <c r="AS125" s="286"/>
      <c r="AT125" s="287"/>
      <c r="AU125" s="288"/>
      <c r="AV125" s="290"/>
      <c r="AW125" s="291"/>
      <c r="AX125" s="239">
        <v>1</v>
      </c>
      <c r="AY125" s="286"/>
      <c r="AZ125" s="287"/>
      <c r="BA125" s="288"/>
      <c r="BB125" s="290"/>
      <c r="BC125" s="291"/>
      <c r="BD125" s="239">
        <v>1</v>
      </c>
      <c r="BE125" s="286"/>
      <c r="BF125" s="287"/>
      <c r="BG125" s="288"/>
    </row>
    <row r="126" spans="1:19" ht="40.5" customHeight="1" thickBot="1">
      <c r="A126" s="504" t="s">
        <v>313</v>
      </c>
      <c r="B126" s="504"/>
      <c r="C126" s="504"/>
      <c r="D126" s="504"/>
      <c r="E126" s="504"/>
      <c r="F126" s="504"/>
      <c r="G126" s="504"/>
      <c r="H126" s="504"/>
      <c r="I126" s="504"/>
      <c r="J126" s="504"/>
      <c r="K126" s="504"/>
      <c r="L126" s="505"/>
      <c r="M126" s="505"/>
      <c r="N126" s="505"/>
      <c r="O126" s="505"/>
      <c r="P126" s="505"/>
      <c r="Q126" s="505"/>
      <c r="R126" s="505"/>
      <c r="S126" s="505"/>
    </row>
    <row r="127" spans="1:19" ht="15" customHeight="1" thickBot="1">
      <c r="A127" s="400" t="s">
        <v>309</v>
      </c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2"/>
    </row>
    <row r="128" spans="1:19" ht="14.25" customHeight="1" thickBot="1">
      <c r="A128" s="411" t="s">
        <v>263</v>
      </c>
      <c r="B128" s="403" t="s">
        <v>61</v>
      </c>
      <c r="C128" s="404"/>
      <c r="D128" s="404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5"/>
    </row>
    <row r="129" spans="1:19" ht="15.75" customHeight="1" hidden="1" thickBot="1">
      <c r="A129" s="412"/>
      <c r="B129" s="406"/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8"/>
    </row>
    <row r="130" spans="1:19" ht="13.5" customHeight="1" thickBot="1">
      <c r="A130" s="403" t="s">
        <v>252</v>
      </c>
      <c r="B130" s="404"/>
      <c r="C130" s="404"/>
      <c r="D130" s="404"/>
      <c r="E130" s="404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R130" s="404"/>
      <c r="S130" s="405"/>
    </row>
    <row r="131" spans="1:19" ht="0.75" customHeight="1" hidden="1" thickBot="1">
      <c r="A131" s="406"/>
      <c r="B131" s="407"/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8"/>
    </row>
    <row r="132" spans="1:5" ht="13.5" customHeight="1" hidden="1">
      <c r="A132" s="424" t="s">
        <v>253</v>
      </c>
      <c r="B132" s="409"/>
      <c r="C132" s="410"/>
      <c r="D132" s="410"/>
      <c r="E132" s="131"/>
    </row>
    <row r="133" spans="1:5" ht="13.5" customHeight="1" hidden="1">
      <c r="A133" s="412"/>
      <c r="B133" s="409"/>
      <c r="C133" s="410"/>
      <c r="D133" s="410"/>
      <c r="E133" s="131"/>
    </row>
    <row r="134" spans="1:5" ht="13.5" customHeight="1" hidden="1">
      <c r="A134" s="134" t="s">
        <v>254</v>
      </c>
      <c r="B134" s="409"/>
      <c r="C134" s="410"/>
      <c r="D134" s="410"/>
      <c r="E134" s="131"/>
    </row>
    <row r="135" spans="1:5" ht="12.75" customHeight="1" hidden="1">
      <c r="A135" s="133" t="s">
        <v>255</v>
      </c>
      <c r="B135" s="409"/>
      <c r="C135" s="410"/>
      <c r="D135" s="410"/>
      <c r="E135" s="131"/>
    </row>
    <row r="136" spans="1:5" ht="12.75" customHeight="1" hidden="1">
      <c r="A136" s="134" t="s">
        <v>255</v>
      </c>
      <c r="B136" s="409"/>
      <c r="C136" s="410"/>
      <c r="D136" s="410"/>
      <c r="E136" s="131"/>
    </row>
    <row r="137" spans="1:5" ht="12.75" customHeight="1" hidden="1">
      <c r="A137" s="133" t="s">
        <v>256</v>
      </c>
      <c r="B137" s="409"/>
      <c r="C137" s="410"/>
      <c r="D137" s="410"/>
      <c r="E137" s="131"/>
    </row>
    <row r="138" spans="1:5" ht="12.75" customHeight="1" hidden="1">
      <c r="A138" s="411" t="s">
        <v>257</v>
      </c>
      <c r="B138" s="409"/>
      <c r="C138" s="410"/>
      <c r="D138" s="410"/>
      <c r="E138" s="131"/>
    </row>
    <row r="139" spans="1:5" ht="12.75" customHeight="1" hidden="1">
      <c r="A139" s="412"/>
      <c r="B139" s="409"/>
      <c r="C139" s="410"/>
      <c r="D139" s="410"/>
      <c r="E139" s="131"/>
    </row>
    <row r="140" spans="1:5" ht="12.75" customHeight="1" hidden="1">
      <c r="A140" s="411" t="s">
        <v>258</v>
      </c>
      <c r="B140" s="409"/>
      <c r="C140" s="410"/>
      <c r="D140" s="410"/>
      <c r="E140" s="131"/>
    </row>
    <row r="141" spans="1:5" ht="12.75" customHeight="1" hidden="1">
      <c r="A141" s="412"/>
      <c r="B141" s="409"/>
      <c r="C141" s="410"/>
      <c r="D141" s="410"/>
      <c r="E141" s="131"/>
    </row>
    <row r="142" spans="1:5" ht="12.75" customHeight="1" hidden="1">
      <c r="A142" s="411" t="s">
        <v>259</v>
      </c>
      <c r="B142" s="409"/>
      <c r="C142" s="410"/>
      <c r="D142" s="410"/>
      <c r="E142" s="131"/>
    </row>
    <row r="143" spans="1:5" ht="12.75" customHeight="1" hidden="1">
      <c r="A143" s="412"/>
      <c r="B143" s="409"/>
      <c r="C143" s="410"/>
      <c r="D143" s="410"/>
      <c r="E143" s="131"/>
    </row>
    <row r="144" spans="1:5" ht="12.75" customHeight="1" hidden="1">
      <c r="A144" s="132"/>
      <c r="B144" s="409"/>
      <c r="C144" s="410"/>
      <c r="D144" s="410"/>
      <c r="E144" s="131"/>
    </row>
    <row r="145" spans="1:19" ht="12.75" customHeight="1" thickBot="1">
      <c r="A145" s="132">
        <v>1</v>
      </c>
      <c r="B145" s="397" t="s">
        <v>264</v>
      </c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9"/>
    </row>
    <row r="146" spans="1:19" ht="12.75" customHeight="1" thickBot="1">
      <c r="A146" s="132">
        <v>2</v>
      </c>
      <c r="B146" s="397" t="s">
        <v>265</v>
      </c>
      <c r="C146" s="398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8"/>
      <c r="S146" s="399"/>
    </row>
    <row r="147" spans="1:19" ht="12.75" customHeight="1" thickBot="1">
      <c r="A147" s="132">
        <v>3</v>
      </c>
      <c r="B147" s="397" t="s">
        <v>266</v>
      </c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9"/>
    </row>
    <row r="148" spans="1:19" ht="12.75" customHeight="1" thickBot="1">
      <c r="A148" s="132">
        <v>4</v>
      </c>
      <c r="B148" s="397" t="s">
        <v>267</v>
      </c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9"/>
    </row>
    <row r="149" spans="1:19" ht="12.75" customHeight="1" thickBot="1">
      <c r="A149" s="132">
        <v>5</v>
      </c>
      <c r="B149" s="397" t="s">
        <v>268</v>
      </c>
      <c r="C149" s="398"/>
      <c r="D149" s="398"/>
      <c r="E149" s="398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8"/>
      <c r="S149" s="399"/>
    </row>
    <row r="150" spans="1:19" ht="12.75" customHeight="1" thickBot="1">
      <c r="A150" s="132">
        <v>6</v>
      </c>
      <c r="B150" s="397" t="s">
        <v>269</v>
      </c>
      <c r="C150" s="398"/>
      <c r="D150" s="398"/>
      <c r="E150" s="398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8"/>
      <c r="S150" s="399"/>
    </row>
    <row r="151" spans="1:19" ht="12.75" customHeight="1" thickBot="1">
      <c r="A151" s="132">
        <v>7</v>
      </c>
      <c r="B151" s="397" t="s">
        <v>270</v>
      </c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9"/>
    </row>
    <row r="152" spans="1:19" ht="12.75" customHeight="1" thickBot="1">
      <c r="A152" s="132">
        <v>8</v>
      </c>
      <c r="B152" s="397" t="s">
        <v>271</v>
      </c>
      <c r="C152" s="398"/>
      <c r="D152" s="398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9"/>
    </row>
    <row r="153" spans="1:19" ht="12.75" customHeight="1" thickBot="1">
      <c r="A153" s="132">
        <v>9</v>
      </c>
      <c r="B153" s="397" t="s">
        <v>272</v>
      </c>
      <c r="C153" s="398"/>
      <c r="D153" s="398"/>
      <c r="E153" s="398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9"/>
    </row>
    <row r="154" spans="1:19" ht="12.75" customHeight="1" thickBot="1">
      <c r="A154" s="132">
        <v>10</v>
      </c>
      <c r="B154" s="397" t="s">
        <v>273</v>
      </c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398"/>
      <c r="R154" s="398"/>
      <c r="S154" s="399"/>
    </row>
    <row r="155" spans="1:19" ht="14.25" customHeight="1" thickBot="1">
      <c r="A155" s="382" t="s">
        <v>260</v>
      </c>
      <c r="B155" s="383"/>
      <c r="C155" s="383"/>
      <c r="D155" s="383"/>
      <c r="E155" s="383"/>
      <c r="F155" s="383"/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83"/>
      <c r="R155" s="383"/>
      <c r="S155" s="384"/>
    </row>
    <row r="156" spans="1:19" ht="13.5" customHeight="1" thickBot="1">
      <c r="A156" s="411">
        <v>1</v>
      </c>
      <c r="B156" s="416" t="s">
        <v>274</v>
      </c>
      <c r="C156" s="417"/>
      <c r="D156" s="417"/>
      <c r="E156" s="417"/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</row>
    <row r="157" spans="1:19" ht="6.75" customHeight="1" hidden="1" thickBot="1">
      <c r="A157" s="412"/>
      <c r="B157" s="418"/>
      <c r="C157" s="419"/>
      <c r="D157" s="419"/>
      <c r="E157" s="419"/>
      <c r="F157" s="419"/>
      <c r="G157" s="419"/>
      <c r="H157" s="419"/>
      <c r="I157" s="419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</row>
    <row r="158" spans="1:19" ht="14.25" customHeight="1" thickBot="1">
      <c r="A158" s="135">
        <v>2</v>
      </c>
      <c r="B158" s="397" t="s">
        <v>275</v>
      </c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9"/>
    </row>
    <row r="159" spans="1:19" ht="14.25" customHeight="1" thickBot="1">
      <c r="A159" s="411">
        <v>3</v>
      </c>
      <c r="B159" s="416" t="s">
        <v>276</v>
      </c>
      <c r="C159" s="417"/>
      <c r="D159" s="417"/>
      <c r="E159" s="417"/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20"/>
    </row>
    <row r="160" spans="1:19" ht="15.75" customHeight="1" hidden="1" thickBot="1">
      <c r="A160" s="412"/>
      <c r="B160" s="421"/>
      <c r="C160" s="422"/>
      <c r="D160" s="422"/>
      <c r="E160" s="422"/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22"/>
      <c r="Q160" s="422"/>
      <c r="R160" s="422"/>
      <c r="S160" s="423"/>
    </row>
    <row r="161" spans="1:19" ht="12.75" customHeight="1" thickBot="1">
      <c r="A161" s="411">
        <v>4</v>
      </c>
      <c r="B161" s="416" t="s">
        <v>277</v>
      </c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20"/>
    </row>
    <row r="162" spans="1:19" ht="15.75" customHeight="1" hidden="1" thickBot="1">
      <c r="A162" s="412"/>
      <c r="B162" s="421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  <c r="N162" s="422"/>
      <c r="O162" s="422"/>
      <c r="P162" s="422"/>
      <c r="Q162" s="422"/>
      <c r="R162" s="422"/>
      <c r="S162" s="423"/>
    </row>
    <row r="163" spans="1:19" ht="13.5" customHeight="1">
      <c r="A163" s="411">
        <v>5</v>
      </c>
      <c r="B163" s="416" t="s">
        <v>278</v>
      </c>
      <c r="C163" s="417"/>
      <c r="D163" s="417"/>
      <c r="E163" s="417"/>
      <c r="F163" s="417"/>
      <c r="G163" s="417"/>
      <c r="H163" s="417"/>
      <c r="I163" s="417"/>
      <c r="J163" s="417"/>
      <c r="K163" s="417"/>
      <c r="L163" s="417"/>
      <c r="M163" s="417"/>
      <c r="N163" s="417"/>
      <c r="O163" s="417"/>
      <c r="P163" s="417"/>
      <c r="Q163" s="417"/>
      <c r="R163" s="417"/>
      <c r="S163" s="420"/>
    </row>
    <row r="164" spans="1:19" ht="0.75" customHeight="1" thickBot="1">
      <c r="A164" s="412"/>
      <c r="B164" s="421"/>
      <c r="C164" s="422"/>
      <c r="D164" s="422"/>
      <c r="E164" s="422"/>
      <c r="F164" s="422"/>
      <c r="G164" s="422"/>
      <c r="H164" s="422"/>
      <c r="I164" s="422"/>
      <c r="J164" s="422"/>
      <c r="K164" s="422"/>
      <c r="L164" s="422"/>
      <c r="M164" s="422"/>
      <c r="N164" s="422"/>
      <c r="O164" s="422"/>
      <c r="P164" s="422"/>
      <c r="Q164" s="422"/>
      <c r="R164" s="422"/>
      <c r="S164" s="423"/>
    </row>
    <row r="165" spans="1:19" ht="15" customHeight="1" thickBot="1">
      <c r="A165" s="136">
        <v>6</v>
      </c>
      <c r="B165" s="397" t="s">
        <v>279</v>
      </c>
      <c r="C165" s="398"/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9"/>
    </row>
    <row r="166" spans="1:19" ht="15" customHeight="1" thickBot="1">
      <c r="A166" s="135">
        <v>7</v>
      </c>
      <c r="B166" s="397" t="s">
        <v>280</v>
      </c>
      <c r="C166" s="398"/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398"/>
      <c r="R166" s="398"/>
      <c r="S166" s="399"/>
    </row>
    <row r="167" spans="1:19" ht="15" customHeight="1" thickBot="1">
      <c r="A167" s="135">
        <v>8</v>
      </c>
      <c r="B167" s="397" t="s">
        <v>281</v>
      </c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9"/>
    </row>
    <row r="168" spans="1:19" ht="15" customHeight="1" thickBot="1">
      <c r="A168" s="382" t="s">
        <v>261</v>
      </c>
      <c r="B168" s="383"/>
      <c r="C168" s="383"/>
      <c r="D168" s="383"/>
      <c r="E168" s="383"/>
      <c r="F168" s="383"/>
      <c r="G168" s="383"/>
      <c r="H168" s="383"/>
      <c r="I168" s="383"/>
      <c r="J168" s="383"/>
      <c r="K168" s="383"/>
      <c r="L168" s="383"/>
      <c r="M168" s="383"/>
      <c r="N168" s="383"/>
      <c r="O168" s="383"/>
      <c r="P168" s="383"/>
      <c r="Q168" s="383"/>
      <c r="R168" s="383"/>
      <c r="S168" s="384"/>
    </row>
    <row r="169" spans="1:19" ht="15" customHeight="1" thickBot="1">
      <c r="A169" s="135"/>
      <c r="B169" s="397" t="s">
        <v>282</v>
      </c>
      <c r="C169" s="398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398"/>
      <c r="R169" s="398"/>
      <c r="S169" s="399"/>
    </row>
    <row r="170" spans="1:19" ht="15" customHeight="1" thickBot="1">
      <c r="A170" s="382" t="s">
        <v>283</v>
      </c>
      <c r="B170" s="383"/>
      <c r="C170" s="383"/>
      <c r="D170" s="383"/>
      <c r="E170" s="383"/>
      <c r="F170" s="383"/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83"/>
      <c r="R170" s="383"/>
      <c r="S170" s="384"/>
    </row>
    <row r="171" spans="1:19" ht="15" customHeight="1" thickBot="1">
      <c r="A171" s="135"/>
      <c r="B171" s="397" t="s">
        <v>284</v>
      </c>
      <c r="C171" s="398"/>
      <c r="D171" s="398"/>
      <c r="E171" s="398"/>
      <c r="F171" s="398"/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  <c r="Q171" s="398"/>
      <c r="R171" s="398"/>
      <c r="S171" s="399"/>
    </row>
    <row r="172" spans="1:19" ht="15" customHeight="1" thickBot="1">
      <c r="A172" s="382" t="s">
        <v>262</v>
      </c>
      <c r="B172" s="383"/>
      <c r="C172" s="383"/>
      <c r="D172" s="383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4"/>
    </row>
    <row r="173" spans="1:19" ht="15" customHeight="1" thickBot="1">
      <c r="A173" s="135">
        <v>1</v>
      </c>
      <c r="B173" s="397" t="s">
        <v>285</v>
      </c>
      <c r="C173" s="398"/>
      <c r="D173" s="398"/>
      <c r="E173" s="398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398"/>
      <c r="R173" s="398"/>
      <c r="S173" s="399"/>
    </row>
    <row r="174" spans="1:19" ht="15" customHeight="1" thickBot="1">
      <c r="A174" s="135">
        <v>2</v>
      </c>
      <c r="B174" s="397" t="s">
        <v>286</v>
      </c>
      <c r="C174" s="398"/>
      <c r="D174" s="398"/>
      <c r="E174" s="398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398"/>
      <c r="R174" s="398"/>
      <c r="S174" s="399"/>
    </row>
    <row r="175" spans="1:19" ht="15" customHeight="1" thickBot="1">
      <c r="A175" s="135">
        <v>3</v>
      </c>
      <c r="B175" s="397" t="s">
        <v>310</v>
      </c>
      <c r="C175" s="398"/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399"/>
    </row>
    <row r="176" spans="1:19" ht="15" customHeight="1" thickBot="1">
      <c r="A176" s="382" t="s">
        <v>287</v>
      </c>
      <c r="B176" s="383"/>
      <c r="C176" s="383"/>
      <c r="D176" s="383"/>
      <c r="E176" s="383"/>
      <c r="F176" s="383"/>
      <c r="G176" s="383"/>
      <c r="H176" s="383"/>
      <c r="I176" s="383"/>
      <c r="J176" s="383"/>
      <c r="K176" s="383"/>
      <c r="L176" s="383"/>
      <c r="M176" s="383"/>
      <c r="N176" s="383"/>
      <c r="O176" s="383"/>
      <c r="P176" s="383"/>
      <c r="Q176" s="383"/>
      <c r="R176" s="383"/>
      <c r="S176" s="384"/>
    </row>
    <row r="177" spans="1:19" ht="15" customHeight="1" thickBot="1">
      <c r="A177" s="135">
        <v>1</v>
      </c>
      <c r="B177" s="397" t="s">
        <v>288</v>
      </c>
      <c r="C177" s="398"/>
      <c r="D177" s="398"/>
      <c r="E177" s="398"/>
      <c r="F177" s="398"/>
      <c r="G177" s="398"/>
      <c r="H177" s="398"/>
      <c r="I177" s="398"/>
      <c r="J177" s="398"/>
      <c r="K177" s="398"/>
      <c r="L177" s="398"/>
      <c r="M177" s="398"/>
      <c r="N177" s="398"/>
      <c r="O177" s="398"/>
      <c r="P177" s="398"/>
      <c r="Q177" s="398"/>
      <c r="R177" s="398"/>
      <c r="S177" s="399"/>
    </row>
    <row r="178" spans="1:19" ht="13.5" thickBot="1">
      <c r="A178" s="137">
        <v>2</v>
      </c>
      <c r="B178" s="413" t="s">
        <v>289</v>
      </c>
      <c r="C178" s="414"/>
      <c r="D178" s="414"/>
      <c r="E178" s="414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5"/>
    </row>
    <row r="179" spans="1:19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1:19" ht="12.75">
      <c r="A180" s="69" t="s">
        <v>303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1:19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1:21" ht="12.75">
      <c r="A182" s="151" t="s">
        <v>304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U182" s="156"/>
    </row>
    <row r="183" spans="1:19" ht="12.75">
      <c r="A183" s="69" t="s">
        <v>305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pans="1:19" ht="12.75">
      <c r="A184" s="69" t="s">
        <v>305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</row>
    <row r="185" spans="1:19" ht="12.75">
      <c r="A185" s="69" t="s">
        <v>305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71"/>
      <c r="S185" s="69"/>
    </row>
    <row r="186" spans="1:19" ht="12.75">
      <c r="A186" s="69" t="s">
        <v>305</v>
      </c>
      <c r="B186" s="69"/>
      <c r="C186" s="69"/>
      <c r="D186" s="69"/>
      <c r="E186" s="69"/>
      <c r="F186" s="69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69"/>
    </row>
    <row r="187" spans="1:19" ht="38.25" customHeight="1">
      <c r="A187" s="69" t="s">
        <v>305</v>
      </c>
      <c r="B187" s="69"/>
      <c r="C187" s="69"/>
      <c r="D187" s="69"/>
      <c r="E187" s="69"/>
      <c r="F187" s="69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152"/>
      <c r="S187" s="153"/>
    </row>
    <row r="188" spans="1:19" ht="12.75" customHeight="1">
      <c r="A188" s="69" t="s">
        <v>305</v>
      </c>
      <c r="B188" s="69"/>
      <c r="C188" s="69"/>
      <c r="D188" s="69"/>
      <c r="E188" s="69"/>
      <c r="F188" s="69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3"/>
    </row>
    <row r="189" spans="1:19" ht="12.75">
      <c r="A189" s="69" t="s">
        <v>305</v>
      </c>
      <c r="B189" s="69"/>
      <c r="C189" s="69"/>
      <c r="D189" s="69"/>
      <c r="E189" s="69"/>
      <c r="F189" s="69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3"/>
    </row>
    <row r="190" spans="1:19" ht="12.75">
      <c r="A190" s="69" t="s">
        <v>305</v>
      </c>
      <c r="B190" s="69"/>
      <c r="C190" s="69"/>
      <c r="D190" s="69"/>
      <c r="E190" s="69"/>
      <c r="F190" s="69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3"/>
    </row>
    <row r="191" spans="1:19" ht="12.75">
      <c r="A191" s="69" t="s">
        <v>305</v>
      </c>
      <c r="B191" s="69"/>
      <c r="C191" s="69"/>
      <c r="D191" s="69"/>
      <c r="E191" s="69"/>
      <c r="F191" s="69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3"/>
    </row>
    <row r="192" spans="1:19" ht="12.75">
      <c r="A192" s="69"/>
      <c r="B192" s="69"/>
      <c r="C192" s="69"/>
      <c r="D192" s="69"/>
      <c r="E192" s="69"/>
      <c r="F192" s="69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3"/>
    </row>
    <row r="193" spans="1:19" ht="12.75">
      <c r="A193" s="69" t="s">
        <v>112</v>
      </c>
      <c r="B193" s="69"/>
      <c r="C193" s="69"/>
      <c r="D193" s="69"/>
      <c r="E193" s="69"/>
      <c r="F193" s="69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3"/>
    </row>
    <row r="194" spans="1:19" ht="12.75">
      <c r="A194" s="69" t="s">
        <v>306</v>
      </c>
      <c r="B194" s="69"/>
      <c r="C194" s="69"/>
      <c r="D194" s="69"/>
      <c r="E194" s="69"/>
      <c r="F194" s="69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3"/>
    </row>
    <row r="195" spans="1:19" ht="12.75">
      <c r="A195" s="69"/>
      <c r="B195" s="69"/>
      <c r="C195" s="69"/>
      <c r="D195" s="69"/>
      <c r="E195" s="69"/>
      <c r="F195" s="69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3"/>
    </row>
    <row r="196" spans="7:19" ht="12.75"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36"/>
    </row>
    <row r="197" spans="7:17" ht="12.75"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</row>
  </sheetData>
  <sheetProtection/>
  <mergeCells count="265">
    <mergeCell ref="I124:K124"/>
    <mergeCell ref="C113:E113"/>
    <mergeCell ref="C114:E114"/>
    <mergeCell ref="C112:E112"/>
    <mergeCell ref="A126:S126"/>
    <mergeCell ref="I125:K125"/>
    <mergeCell ref="H115:H125"/>
    <mergeCell ref="A123:G125"/>
    <mergeCell ref="I115:K115"/>
    <mergeCell ref="I123:K123"/>
    <mergeCell ref="C82:E82"/>
    <mergeCell ref="I120:K120"/>
    <mergeCell ref="I119:K119"/>
    <mergeCell ref="C105:E105"/>
    <mergeCell ref="C102:E102"/>
    <mergeCell ref="C107:E107"/>
    <mergeCell ref="C98:E98"/>
    <mergeCell ref="C100:E100"/>
    <mergeCell ref="C101:E101"/>
    <mergeCell ref="C53:E53"/>
    <mergeCell ref="C93:E93"/>
    <mergeCell ref="C103:E103"/>
    <mergeCell ref="C104:E104"/>
    <mergeCell ref="C72:E72"/>
    <mergeCell ref="C73:E73"/>
    <mergeCell ref="C84:E84"/>
    <mergeCell ref="C79:E79"/>
    <mergeCell ref="C80:E80"/>
    <mergeCell ref="C81:E81"/>
    <mergeCell ref="C39:E39"/>
    <mergeCell ref="C40:E40"/>
    <mergeCell ref="C41:E41"/>
    <mergeCell ref="C42:E42"/>
    <mergeCell ref="C45:E45"/>
    <mergeCell ref="C52:E52"/>
    <mergeCell ref="C2:E8"/>
    <mergeCell ref="I6:I7"/>
    <mergeCell ref="J6:J7"/>
    <mergeCell ref="C48:E48"/>
    <mergeCell ref="C49:E49"/>
    <mergeCell ref="C50:E50"/>
    <mergeCell ref="F2:K3"/>
    <mergeCell ref="H5:H8"/>
    <mergeCell ref="C9:E9"/>
    <mergeCell ref="C10:E10"/>
    <mergeCell ref="K6:K7"/>
    <mergeCell ref="C63:E63"/>
    <mergeCell ref="C64:E64"/>
    <mergeCell ref="C54:E54"/>
    <mergeCell ref="C55:E55"/>
    <mergeCell ref="C75:E75"/>
    <mergeCell ref="C56:E56"/>
    <mergeCell ref="C67:E67"/>
    <mergeCell ref="C68:E68"/>
    <mergeCell ref="C74:E74"/>
    <mergeCell ref="C33:E33"/>
    <mergeCell ref="C62:E62"/>
    <mergeCell ref="C60:E60"/>
    <mergeCell ref="C61:E61"/>
    <mergeCell ref="C58:E58"/>
    <mergeCell ref="C44:E44"/>
    <mergeCell ref="C36:E36"/>
    <mergeCell ref="C37:E37"/>
    <mergeCell ref="C51:E51"/>
    <mergeCell ref="C57:E57"/>
    <mergeCell ref="C11:E11"/>
    <mergeCell ref="C12:E12"/>
    <mergeCell ref="C35:E35"/>
    <mergeCell ref="C26:E26"/>
    <mergeCell ref="C34:E34"/>
    <mergeCell ref="C28:E28"/>
    <mergeCell ref="C29:E29"/>
    <mergeCell ref="C20:E20"/>
    <mergeCell ref="C31:E31"/>
    <mergeCell ref="C32:E32"/>
    <mergeCell ref="A2:A8"/>
    <mergeCell ref="B2:B8"/>
    <mergeCell ref="C13:E13"/>
    <mergeCell ref="C43:E43"/>
    <mergeCell ref="I117:K117"/>
    <mergeCell ref="C87:E87"/>
    <mergeCell ref="C88:E88"/>
    <mergeCell ref="C25:E25"/>
    <mergeCell ref="C30:E30"/>
    <mergeCell ref="C65:E65"/>
    <mergeCell ref="C14:E14"/>
    <mergeCell ref="I118:K118"/>
    <mergeCell ref="I116:K116"/>
    <mergeCell ref="C15:E15"/>
    <mergeCell ref="C16:E16"/>
    <mergeCell ref="C17:E17"/>
    <mergeCell ref="A115:G120"/>
    <mergeCell ref="C69:E69"/>
    <mergeCell ref="C46:E46"/>
    <mergeCell ref="C70:E70"/>
    <mergeCell ref="C38:E38"/>
    <mergeCell ref="C96:E96"/>
    <mergeCell ref="C97:E97"/>
    <mergeCell ref="C76:E76"/>
    <mergeCell ref="C77:E77"/>
    <mergeCell ref="C94:E94"/>
    <mergeCell ref="C92:E92"/>
    <mergeCell ref="C59:E59"/>
    <mergeCell ref="C47:E47"/>
    <mergeCell ref="C83:E83"/>
    <mergeCell ref="C24:E24"/>
    <mergeCell ref="C21:E21"/>
    <mergeCell ref="C27:E27"/>
    <mergeCell ref="C71:E71"/>
    <mergeCell ref="C95:E95"/>
    <mergeCell ref="H4:K4"/>
    <mergeCell ref="C89:E89"/>
    <mergeCell ref="C90:E90"/>
    <mergeCell ref="C18:E18"/>
    <mergeCell ref="C19:E19"/>
    <mergeCell ref="A128:A129"/>
    <mergeCell ref="C85:E85"/>
    <mergeCell ref="C91:E91"/>
    <mergeCell ref="A108:B108"/>
    <mergeCell ref="C108:E108"/>
    <mergeCell ref="C66:E66"/>
    <mergeCell ref="C111:E111"/>
    <mergeCell ref="C78:E78"/>
    <mergeCell ref="C86:E86"/>
    <mergeCell ref="C106:E106"/>
    <mergeCell ref="B149:S149"/>
    <mergeCell ref="B152:S152"/>
    <mergeCell ref="I5:K5"/>
    <mergeCell ref="C99:E99"/>
    <mergeCell ref="C109:E109"/>
    <mergeCell ref="C110:E110"/>
    <mergeCell ref="C22:E22"/>
    <mergeCell ref="F4:F8"/>
    <mergeCell ref="G4:G8"/>
    <mergeCell ref="C23:E23"/>
    <mergeCell ref="A132:A133"/>
    <mergeCell ref="B132:D132"/>
    <mergeCell ref="B133:D133"/>
    <mergeCell ref="B134:D134"/>
    <mergeCell ref="B135:D135"/>
    <mergeCell ref="B136:D136"/>
    <mergeCell ref="A159:A160"/>
    <mergeCell ref="B158:S158"/>
    <mergeCell ref="B159:S160"/>
    <mergeCell ref="A142:A143"/>
    <mergeCell ref="B142:D142"/>
    <mergeCell ref="B143:D143"/>
    <mergeCell ref="B144:D144"/>
    <mergeCell ref="A155:S155"/>
    <mergeCell ref="B148:S148"/>
    <mergeCell ref="B154:S154"/>
    <mergeCell ref="A172:S172"/>
    <mergeCell ref="A176:S176"/>
    <mergeCell ref="B156:S157"/>
    <mergeCell ref="A161:A162"/>
    <mergeCell ref="A163:A164"/>
    <mergeCell ref="B161:S162"/>
    <mergeCell ref="B163:S164"/>
    <mergeCell ref="B166:S166"/>
    <mergeCell ref="B169:S169"/>
    <mergeCell ref="A168:S168"/>
    <mergeCell ref="A156:A157"/>
    <mergeCell ref="B178:S178"/>
    <mergeCell ref="B174:S174"/>
    <mergeCell ref="B173:S173"/>
    <mergeCell ref="B175:S175"/>
    <mergeCell ref="B177:S177"/>
    <mergeCell ref="B165:S165"/>
    <mergeCell ref="B171:S171"/>
    <mergeCell ref="B167:S167"/>
    <mergeCell ref="A170:S170"/>
    <mergeCell ref="B153:S153"/>
    <mergeCell ref="A130:S131"/>
    <mergeCell ref="B147:S147"/>
    <mergeCell ref="B137:D137"/>
    <mergeCell ref="A138:A139"/>
    <mergeCell ref="B146:S146"/>
    <mergeCell ref="B138:D138"/>
    <mergeCell ref="B139:D139"/>
    <mergeCell ref="A140:A141"/>
    <mergeCell ref="B145:S145"/>
    <mergeCell ref="AD4:AI4"/>
    <mergeCell ref="X4:AC4"/>
    <mergeCell ref="L2:BG2"/>
    <mergeCell ref="A1:BG1"/>
    <mergeCell ref="B150:S150"/>
    <mergeCell ref="B151:S151"/>
    <mergeCell ref="A127:S127"/>
    <mergeCell ref="B128:S129"/>
    <mergeCell ref="B140:D140"/>
    <mergeCell ref="B141:D141"/>
    <mergeCell ref="L5:L9"/>
    <mergeCell ref="M5:M9"/>
    <mergeCell ref="N5:Q5"/>
    <mergeCell ref="N6:N9"/>
    <mergeCell ref="O6:Q6"/>
    <mergeCell ref="O7:O8"/>
    <mergeCell ref="P7:P8"/>
    <mergeCell ref="Q7:Q8"/>
    <mergeCell ref="AV3:BG3"/>
    <mergeCell ref="AJ3:AU3"/>
    <mergeCell ref="X3:AI3"/>
    <mergeCell ref="L3:W3"/>
    <mergeCell ref="R4:W4"/>
    <mergeCell ref="L4:Q4"/>
    <mergeCell ref="BB4:BG4"/>
    <mergeCell ref="AV4:BA4"/>
    <mergeCell ref="AP4:AU4"/>
    <mergeCell ref="AJ4:AO4"/>
    <mergeCell ref="R5:R9"/>
    <mergeCell ref="S5:S9"/>
    <mergeCell ref="T5:W5"/>
    <mergeCell ref="T6:T9"/>
    <mergeCell ref="U6:W6"/>
    <mergeCell ref="U7:U8"/>
    <mergeCell ref="V7:V8"/>
    <mergeCell ref="W7:W8"/>
    <mergeCell ref="X5:X9"/>
    <mergeCell ref="Y5:Y9"/>
    <mergeCell ref="Z5:AC5"/>
    <mergeCell ref="Z6:Z9"/>
    <mergeCell ref="AA6:AC6"/>
    <mergeCell ref="AA7:AA8"/>
    <mergeCell ref="AB7:AB8"/>
    <mergeCell ref="AC7:AC8"/>
    <mergeCell ref="AD5:AD9"/>
    <mergeCell ref="AE5:AE9"/>
    <mergeCell ref="AF5:AI5"/>
    <mergeCell ref="AF6:AF9"/>
    <mergeCell ref="AG6:AI6"/>
    <mergeCell ref="AG7:AG8"/>
    <mergeCell ref="AH7:AH8"/>
    <mergeCell ref="AI7:AI8"/>
    <mergeCell ref="AJ5:AJ9"/>
    <mergeCell ref="AK5:AK9"/>
    <mergeCell ref="AL5:AO5"/>
    <mergeCell ref="AL6:AL9"/>
    <mergeCell ref="AM6:AO6"/>
    <mergeCell ref="AM7:AM8"/>
    <mergeCell ref="AN7:AN8"/>
    <mergeCell ref="AO7:AO8"/>
    <mergeCell ref="AP5:AP9"/>
    <mergeCell ref="AQ5:AQ9"/>
    <mergeCell ref="AR5:AU5"/>
    <mergeCell ref="AR6:AR9"/>
    <mergeCell ref="AS6:AU6"/>
    <mergeCell ref="AS7:AS8"/>
    <mergeCell ref="AT7:AT8"/>
    <mergeCell ref="AU7:AU8"/>
    <mergeCell ref="AV5:AV9"/>
    <mergeCell ref="AW5:AW9"/>
    <mergeCell ref="AX5:BA5"/>
    <mergeCell ref="AX6:AX9"/>
    <mergeCell ref="AY6:BA6"/>
    <mergeCell ref="AY7:AY8"/>
    <mergeCell ref="AZ7:AZ8"/>
    <mergeCell ref="BA7:BA8"/>
    <mergeCell ref="BB5:BB9"/>
    <mergeCell ref="BC5:BC9"/>
    <mergeCell ref="BD5:BG5"/>
    <mergeCell ref="BD6:BD9"/>
    <mergeCell ref="BE6:BG6"/>
    <mergeCell ref="BE7:BE8"/>
    <mergeCell ref="BF7:BF8"/>
    <mergeCell ref="BG7:BG8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2019-08-14T10:40:15Z</cp:lastPrinted>
  <dcterms:created xsi:type="dcterms:W3CDTF">1996-10-08T23:32:33Z</dcterms:created>
  <dcterms:modified xsi:type="dcterms:W3CDTF">2020-09-23T19:03:37Z</dcterms:modified>
  <cp:category/>
  <cp:version/>
  <cp:contentType/>
  <cp:contentStatus/>
</cp:coreProperties>
</file>